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000"/>
  </bookViews>
  <sheets>
    <sheet name="Projekty" sheetId="1" r:id="rId1"/>
    <sheet name="ŽoP" sheetId="2" r:id="rId2"/>
  </sheets>
  <definedNames>
    <definedName name="_xlnm._FilterDatabase" localSheetId="0" hidden="1">Projekty!$A$2:$AA$412</definedName>
    <definedName name="_xlnm._FilterDatabase" localSheetId="1" hidden="1">ŽoP!$A$2:$AX$6</definedName>
    <definedName name="page\x2dtotal" localSheetId="1">ŽoP!#REF!</definedName>
    <definedName name="page\x2dtotal">Projekty!#REF!</definedName>
    <definedName name="page\x2dtotal\x2dmaster0" localSheetId="1">ŽoP!#REF!</definedName>
    <definedName name="page\x2dtotal\x2dmaster0">Projekty!#REF!</definedName>
  </definedNames>
  <calcPr calcId="162913"/>
</workbook>
</file>

<file path=xl/calcChain.xml><?xml version="1.0" encoding="utf-8"?>
<calcChain xmlns="http://schemas.openxmlformats.org/spreadsheetml/2006/main">
  <c r="X4" i="1" l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3" i="1"/>
  <c r="Y3" i="2"/>
  <c r="AL3" i="2"/>
  <c r="AM3" i="2" s="1"/>
  <c r="Y4" i="2"/>
  <c r="AL4" i="2"/>
  <c r="AM4" i="2" s="1"/>
  <c r="Y5" i="2"/>
  <c r="AL5" i="2"/>
  <c r="AM5" i="2" s="1"/>
  <c r="Y6" i="2"/>
  <c r="AL6" i="2"/>
  <c r="AM6" i="2"/>
</calcChain>
</file>

<file path=xl/sharedStrings.xml><?xml version="1.0" encoding="utf-8"?>
<sst xmlns="http://schemas.openxmlformats.org/spreadsheetml/2006/main" count="6285" uniqueCount="2117">
  <si>
    <t>Registrační_číslo_projektu</t>
  </si>
  <si>
    <t>Název_projektu</t>
  </si>
  <si>
    <t>Zadatel</t>
  </si>
  <si>
    <t>Právní forma</t>
  </si>
  <si>
    <t>Kod_stavu_wf</t>
  </si>
  <si>
    <t>Nazev_stavu_wf</t>
  </si>
  <si>
    <t>Číslo_výzvy</t>
  </si>
  <si>
    <t>Druh_výzvy</t>
  </si>
  <si>
    <t>Prioritni_osa</t>
  </si>
  <si>
    <t>Specificky_cil</t>
  </si>
  <si>
    <t>Datum_podání</t>
  </si>
  <si>
    <t>Datum registrace</t>
  </si>
  <si>
    <t>Celkové Zdroje</t>
  </si>
  <si>
    <t>Celkové Způsobilé Výdaje</t>
  </si>
  <si>
    <t>Příspěvek Unie</t>
  </si>
  <si>
    <t>Město Cheb</t>
  </si>
  <si>
    <t>Obec</t>
  </si>
  <si>
    <t>Kolová</t>
  </si>
  <si>
    <t>3</t>
  </si>
  <si>
    <t>3.2</t>
  </si>
  <si>
    <t>12.11.2015</t>
  </si>
  <si>
    <t>Statutární město Ostrava</t>
  </si>
  <si>
    <t>05_15_015</t>
  </si>
  <si>
    <t>4</t>
  </si>
  <si>
    <t>4.4</t>
  </si>
  <si>
    <t>14.12.2016</t>
  </si>
  <si>
    <t>Společnost s ručením omezeným</t>
  </si>
  <si>
    <t>1</t>
  </si>
  <si>
    <t>1.4</t>
  </si>
  <si>
    <t>Akciová společnost</t>
  </si>
  <si>
    <t>05_15_008</t>
  </si>
  <si>
    <t>2</t>
  </si>
  <si>
    <t>2.2</t>
  </si>
  <si>
    <t>1.3</t>
  </si>
  <si>
    <t>Státní podnik</t>
  </si>
  <si>
    <t>4.3</t>
  </si>
  <si>
    <t>13.10.2015</t>
  </si>
  <si>
    <t>Pardubický kraj</t>
  </si>
  <si>
    <t>Kraj</t>
  </si>
  <si>
    <t>Průběžná</t>
  </si>
  <si>
    <t>Liberecký kraj</t>
  </si>
  <si>
    <t>Město Uherský Brod</t>
  </si>
  <si>
    <t>30.11.2016</t>
  </si>
  <si>
    <t>Obec Hostěradice</t>
  </si>
  <si>
    <t>17.10.2016</t>
  </si>
  <si>
    <t>Podnikající fyzická osoba tuzemská</t>
  </si>
  <si>
    <t>Královéhradecký kraj</t>
  </si>
  <si>
    <t>29.03.2017</t>
  </si>
  <si>
    <t>Obec Ořechov</t>
  </si>
  <si>
    <t>21.10.2016</t>
  </si>
  <si>
    <t>19.12.2016</t>
  </si>
  <si>
    <t>12.01.2017</t>
  </si>
  <si>
    <t>04.01.2016</t>
  </si>
  <si>
    <t>Organizační složka státu</t>
  </si>
  <si>
    <t>4.1</t>
  </si>
  <si>
    <t>10.11.2017</t>
  </si>
  <si>
    <t>19.08.2016</t>
  </si>
  <si>
    <t>30.01.2017</t>
  </si>
  <si>
    <t>10.03.2017</t>
  </si>
  <si>
    <t>3.4</t>
  </si>
  <si>
    <t>Kraj Vysočina</t>
  </si>
  <si>
    <t>31.03.2017</t>
  </si>
  <si>
    <t>Statutární město Brno</t>
  </si>
  <si>
    <t>Spolek</t>
  </si>
  <si>
    <t>05.01.2016</t>
  </si>
  <si>
    <t>Město Miroslav</t>
  </si>
  <si>
    <t>16.03.2017</t>
  </si>
  <si>
    <t>MĚSTO HRONOV</t>
  </si>
  <si>
    <t>05.10.2016</t>
  </si>
  <si>
    <t>22.02.2017</t>
  </si>
  <si>
    <t>Lesy České republiky, s.p.</t>
  </si>
  <si>
    <t>30.03.2017</t>
  </si>
  <si>
    <t>Evidované církevní právnické osoby</t>
  </si>
  <si>
    <t>Olomoucký kraj</t>
  </si>
  <si>
    <t>Město Fulnek</t>
  </si>
  <si>
    <t>11.12.2015</t>
  </si>
  <si>
    <t>27.06.2017</t>
  </si>
  <si>
    <t>Město Zdice</t>
  </si>
  <si>
    <t>1.2</t>
  </si>
  <si>
    <t>Dobrovolný svazek obcí</t>
  </si>
  <si>
    <t>09.02.2017</t>
  </si>
  <si>
    <t>Město Klatovy</t>
  </si>
  <si>
    <t>TŘINECKÉ ŽELEZÁRNY, a. s.</t>
  </si>
  <si>
    <t>11.04.2017</t>
  </si>
  <si>
    <t>4.2</t>
  </si>
  <si>
    <t>05.04.2017</t>
  </si>
  <si>
    <t>Město Planá nad Lužnicí</t>
  </si>
  <si>
    <t>Město Vysoké Mýto</t>
  </si>
  <si>
    <t>07.11.2017</t>
  </si>
  <si>
    <t>24.04.2017</t>
  </si>
  <si>
    <t>16.12.2015</t>
  </si>
  <si>
    <t>Zlínský kraj</t>
  </si>
  <si>
    <t>18.04.2017</t>
  </si>
  <si>
    <t>Město Dolní Kounice</t>
  </si>
  <si>
    <t>17.08.2016</t>
  </si>
  <si>
    <t>1.1</t>
  </si>
  <si>
    <t>Městská část hlavního města Prahy</t>
  </si>
  <si>
    <t>08.03.2017</t>
  </si>
  <si>
    <t>CZ.05.4.27/0.0/0.0/15_015/0000061</t>
  </si>
  <si>
    <t>Výsadba parkové zeleně na ulici Příkopní</t>
  </si>
  <si>
    <t>Město Bílovec</t>
  </si>
  <si>
    <t>PN40b</t>
  </si>
  <si>
    <t>Projekt nedokončen - ukončen ŘO</t>
  </si>
  <si>
    <t>15.03.2017</t>
  </si>
  <si>
    <t>31.07.2017</t>
  </si>
  <si>
    <t>10.05.2016</t>
  </si>
  <si>
    <t>Obec Semín</t>
  </si>
  <si>
    <t>17.03.2017</t>
  </si>
  <si>
    <t>21.07.2017</t>
  </si>
  <si>
    <t>Statutární město Děčín</t>
  </si>
  <si>
    <t>Město Hoštka</t>
  </si>
  <si>
    <t>Středočeský kraj</t>
  </si>
  <si>
    <t>28.11.2016</t>
  </si>
  <si>
    <t>01.07.2019</t>
  </si>
  <si>
    <t>19.01.2017</t>
  </si>
  <si>
    <t>28.02.2017</t>
  </si>
  <si>
    <t>Obec Dolní Dunajovice</t>
  </si>
  <si>
    <t>Veřejná výzkumná instituce</t>
  </si>
  <si>
    <t>14.06.2017</t>
  </si>
  <si>
    <t>28.03.2017</t>
  </si>
  <si>
    <t>15.11.2017</t>
  </si>
  <si>
    <t>Město Třeboň</t>
  </si>
  <si>
    <t>18.05.2017</t>
  </si>
  <si>
    <t>Město Stráž pod Ralskem</t>
  </si>
  <si>
    <t>Příspěvková organizace zřízená územním samosprávným celkem</t>
  </si>
  <si>
    <t>Město Odry</t>
  </si>
  <si>
    <t>29.06.2017</t>
  </si>
  <si>
    <t>Městská část Praha 8</t>
  </si>
  <si>
    <t>29.11.2017</t>
  </si>
  <si>
    <t>Město Židlochovice</t>
  </si>
  <si>
    <t>Město Jemnice</t>
  </si>
  <si>
    <t>07.06.2018</t>
  </si>
  <si>
    <t>04.04.2018</t>
  </si>
  <si>
    <t>Město Hodonín</t>
  </si>
  <si>
    <t>Město Veselí nad Moravou</t>
  </si>
  <si>
    <t>Město Říčany</t>
  </si>
  <si>
    <t>Obec Rudimov</t>
  </si>
  <si>
    <t>Město Stochov</t>
  </si>
  <si>
    <t>14.10.2016</t>
  </si>
  <si>
    <t>Obec Kostelec u Holešova</t>
  </si>
  <si>
    <t>01.02.2017</t>
  </si>
  <si>
    <t>20.01.2017</t>
  </si>
  <si>
    <t>25.07.2016</t>
  </si>
  <si>
    <t>20.02.2017</t>
  </si>
  <si>
    <t>23.10.2017</t>
  </si>
  <si>
    <t>Město Havlíčkův Brod</t>
  </si>
  <si>
    <t>05.10.2017</t>
  </si>
  <si>
    <t>14.08.2017</t>
  </si>
  <si>
    <t>17.01.2017</t>
  </si>
  <si>
    <t>Obecně prospěšná společnost</t>
  </si>
  <si>
    <t>13.12.2015</t>
  </si>
  <si>
    <t>13.03.2018</t>
  </si>
  <si>
    <t>15.01.2018</t>
  </si>
  <si>
    <t>Domov Svojšice</t>
  </si>
  <si>
    <t>Obec Pašovice</t>
  </si>
  <si>
    <t>12.08.2016</t>
  </si>
  <si>
    <t>16.11.2016</t>
  </si>
  <si>
    <t>Město Nové Hrady - NPP Terčino údolí</t>
  </si>
  <si>
    <t>Město Nové Hrady</t>
  </si>
  <si>
    <t>30.06.2017</t>
  </si>
  <si>
    <t>04.01.2017</t>
  </si>
  <si>
    <t>Obec Vlastiboř</t>
  </si>
  <si>
    <t>09.01.2018</t>
  </si>
  <si>
    <t>02.03.2017</t>
  </si>
  <si>
    <t>08.11.2017</t>
  </si>
  <si>
    <t>30.11.2017</t>
  </si>
  <si>
    <t>13.03.2017</t>
  </si>
  <si>
    <t>16.02.2017</t>
  </si>
  <si>
    <t>12.10.2016</t>
  </si>
  <si>
    <t>23.11.2016</t>
  </si>
  <si>
    <t>05_15_021</t>
  </si>
  <si>
    <t>20.07.2017</t>
  </si>
  <si>
    <t>24.07.2017</t>
  </si>
  <si>
    <t>16.08.2016</t>
  </si>
  <si>
    <t>12.09.2017</t>
  </si>
  <si>
    <t>20.03.2018</t>
  </si>
  <si>
    <t>07.02.2018</t>
  </si>
  <si>
    <t>B E S s.r.o.</t>
  </si>
  <si>
    <t>CZ.05.2.32/0.0/0.0/15_008/0001094</t>
  </si>
  <si>
    <t>Komplexní ekologizace provozu kamenolomu Štileček</t>
  </si>
  <si>
    <t>03.04.2018</t>
  </si>
  <si>
    <t>3.3</t>
  </si>
  <si>
    <t>15.04.2016</t>
  </si>
  <si>
    <t>24.02.2017</t>
  </si>
  <si>
    <t>05.01.2017</t>
  </si>
  <si>
    <t>Obec Všemyslice</t>
  </si>
  <si>
    <t>Liberty Ostrava a.s.</t>
  </si>
  <si>
    <t>20.10.2017</t>
  </si>
  <si>
    <t>CZ.05.2.32/0.0/0.0/15_008/0001020</t>
  </si>
  <si>
    <t>Pořízení technologie využitelné ke snížení emisí amoniaku - 1. Hradecká zemědělská a.s.</t>
  </si>
  <si>
    <t>1. Hradecká zemědělská a.s.</t>
  </si>
  <si>
    <t>27.04.2017</t>
  </si>
  <si>
    <t>20.02.2018</t>
  </si>
  <si>
    <t>09.03.2017</t>
  </si>
  <si>
    <t>CZ.05.2.32/0.0/0.0/15_008/0000510</t>
  </si>
  <si>
    <t>Ekologický program Elektrárny Opatovice, a. s. - 2. etapa</t>
  </si>
  <si>
    <t>Elektrárny Opatovice, a.s.</t>
  </si>
  <si>
    <t>MĚSTO LOMNICE NAD POPELKOU</t>
  </si>
  <si>
    <t>Obec Mikulčice</t>
  </si>
  <si>
    <t>14.09.2017</t>
  </si>
  <si>
    <t>21.02.2017</t>
  </si>
  <si>
    <t>Město Kouřim</t>
  </si>
  <si>
    <t>Město Dobříš</t>
  </si>
  <si>
    <t>23.09.2016</t>
  </si>
  <si>
    <t>09.05.2017</t>
  </si>
  <si>
    <t>Město Velešín</t>
  </si>
  <si>
    <t>Obec Loučovice</t>
  </si>
  <si>
    <t>27.09.2017</t>
  </si>
  <si>
    <t>07.09.2017</t>
  </si>
  <si>
    <t>31.08.2017</t>
  </si>
  <si>
    <t>28.07.2017</t>
  </si>
  <si>
    <t>13.02.2017</t>
  </si>
  <si>
    <t>27.09.2016</t>
  </si>
  <si>
    <t>6</t>
  </si>
  <si>
    <t>6.1</t>
  </si>
  <si>
    <t>OBEC LIBČANY</t>
  </si>
  <si>
    <t>OBEC PROSEČNÉ</t>
  </si>
  <si>
    <t>OBEC SYROVÁTKA</t>
  </si>
  <si>
    <t>18.08.2016</t>
  </si>
  <si>
    <t>16.01.2017</t>
  </si>
  <si>
    <t>Město Neratovice</t>
  </si>
  <si>
    <t>26.04.2017</t>
  </si>
  <si>
    <t>24.07.2018</t>
  </si>
  <si>
    <t>27.11.2017</t>
  </si>
  <si>
    <t>Obec Mořice</t>
  </si>
  <si>
    <t>Město Rakovník</t>
  </si>
  <si>
    <t>29.08.2017</t>
  </si>
  <si>
    <t>Obec Kočí</t>
  </si>
  <si>
    <t>15.08.2016</t>
  </si>
  <si>
    <t>Město Teplá</t>
  </si>
  <si>
    <t>06.03.2017</t>
  </si>
  <si>
    <t>15.09.2017</t>
  </si>
  <si>
    <t>06.11.2017</t>
  </si>
  <si>
    <t>13.04.2016</t>
  </si>
  <si>
    <t>02.03.2018</t>
  </si>
  <si>
    <t>01.08.2017</t>
  </si>
  <si>
    <t>Město Kašperské Hory</t>
  </si>
  <si>
    <t>26.03.2019</t>
  </si>
  <si>
    <t>CZ.05.2.32/0.0/0.0/15_008/0001114</t>
  </si>
  <si>
    <t>Pořízení technologie využitelné ke snížení emisí amoniaku - BOCUS, a.s.</t>
  </si>
  <si>
    <t>BOCUS, a.s.</t>
  </si>
  <si>
    <t>06.04.2017</t>
  </si>
  <si>
    <t>OBEC STARÁ VODA</t>
  </si>
  <si>
    <t>28.08.2017</t>
  </si>
  <si>
    <t>18.08.2017</t>
  </si>
  <si>
    <t>01.12.2017</t>
  </si>
  <si>
    <t>Město Tanvald</t>
  </si>
  <si>
    <t>01.08.2016</t>
  </si>
  <si>
    <t>03.03.2017</t>
  </si>
  <si>
    <t>01.06.2017</t>
  </si>
  <si>
    <t>CZ.05.2.32/0.0/0.0/15_008/0001038</t>
  </si>
  <si>
    <t>POŘÍZENÍ TECHNOLOGIÍ KE SNIŽOVÁNÍ EMISÍ NH3 Z CHOVŮ HOSPODÁŘSKÝCH ZVÍŘAT SPOLEČNOSTI ZEPO Bohuslavice,a.s. STŘEDISKU Bohuslavice, Slavětín n. Metují</t>
  </si>
  <si>
    <t>ZEPO Bohuslavice, a.s.</t>
  </si>
  <si>
    <t>24.08.2017</t>
  </si>
  <si>
    <t>22.05.2017</t>
  </si>
  <si>
    <t>26.07.2017</t>
  </si>
  <si>
    <t>Obec Bělá u Jevíčka</t>
  </si>
  <si>
    <t>Sedlice a Hoděmyšl, kanalizace</t>
  </si>
  <si>
    <t>Obec Sedlice</t>
  </si>
  <si>
    <t>12.03.2019</t>
  </si>
  <si>
    <t>26.10.2017</t>
  </si>
  <si>
    <t>Město Klobouky u Brna</t>
  </si>
  <si>
    <t>Město Studénka</t>
  </si>
  <si>
    <t>01.02.2018</t>
  </si>
  <si>
    <t>06.10.2017</t>
  </si>
  <si>
    <t>Městys Mšec</t>
  </si>
  <si>
    <t>13.12.2016</t>
  </si>
  <si>
    <t>CZ.05.1.30/0.0/0.0/15_021/0001333</t>
  </si>
  <si>
    <t xml:space="preserve">Kanalizace Branov II. etapa </t>
  </si>
  <si>
    <t>Obec Branov</t>
  </si>
  <si>
    <t>28.03.2019</t>
  </si>
  <si>
    <t>Ministerstvo životního prostředí</t>
  </si>
  <si>
    <t>29.05.2017</t>
  </si>
  <si>
    <t>26.05.2017</t>
  </si>
  <si>
    <t>Veterinární a farmaceutická univerzita Brno</t>
  </si>
  <si>
    <t>Vysoká škola (veřejná, státní)</t>
  </si>
  <si>
    <t>Městská část Praha-Suchdol</t>
  </si>
  <si>
    <t>Svazek obcí Drahansko a okolí</t>
  </si>
  <si>
    <t>05_15_019</t>
  </si>
  <si>
    <t>5</t>
  </si>
  <si>
    <t>5.1</t>
  </si>
  <si>
    <t>22.08.2016</t>
  </si>
  <si>
    <t>14.04.2016</t>
  </si>
  <si>
    <t>11.05.2017</t>
  </si>
  <si>
    <t>10.08.2016</t>
  </si>
  <si>
    <t>Vodohospodářské sdružení Turnov</t>
  </si>
  <si>
    <t>01.03.2018</t>
  </si>
  <si>
    <t>11.05.2016</t>
  </si>
  <si>
    <t>10.05.2017</t>
  </si>
  <si>
    <t>09.10.2017</t>
  </si>
  <si>
    <t>ENERGIE Holding a.s.</t>
  </si>
  <si>
    <t>09.08.2016</t>
  </si>
  <si>
    <t>Město Hranice</t>
  </si>
  <si>
    <t>30.04.2019</t>
  </si>
  <si>
    <t>Zateplení obecního úřadu-obec Myslkovice</t>
  </si>
  <si>
    <t>Obec Myslkovice</t>
  </si>
  <si>
    <t>CZ.05.5.18/0.0/0.0/15_019/0001462</t>
  </si>
  <si>
    <t>Zateplení sokolovny Nový Malín</t>
  </si>
  <si>
    <t>Obec Nový Malín</t>
  </si>
  <si>
    <t>PN40a</t>
  </si>
  <si>
    <t>Projekt nedokončen - ukončen příjemcem</t>
  </si>
  <si>
    <t>29.03.2016</t>
  </si>
  <si>
    <t>CZ.05.2.32/0.0/0.0/15_008/0001123</t>
  </si>
  <si>
    <t>Instalace nízkoemisních hořáků kotlů HK1 a HK4 - CZT Louny západ</t>
  </si>
  <si>
    <t>14.03.2017</t>
  </si>
  <si>
    <t>07.03.2017</t>
  </si>
  <si>
    <t>Město Kroměříž</t>
  </si>
  <si>
    <t>08.08.2016</t>
  </si>
  <si>
    <t>Těžební písková s.r.o.</t>
  </si>
  <si>
    <t>21.07.2016</t>
  </si>
  <si>
    <t>12.04.2016</t>
  </si>
  <si>
    <t>Obec Všenory</t>
  </si>
  <si>
    <t>Město Staré Město</t>
  </si>
  <si>
    <t>CZ.05.5.18/0.0/0.0/15_019/0001250</t>
  </si>
  <si>
    <t>Zateplení mateřské školy-obec Bukovany</t>
  </si>
  <si>
    <t>Obec Bukovany</t>
  </si>
  <si>
    <t>CZ.05.5.18/0.0/0.0/15_019/0001704</t>
  </si>
  <si>
    <t>Zateplení kina Benešova ulice Stříbro</t>
  </si>
  <si>
    <t>Město Stříbro</t>
  </si>
  <si>
    <t>Obec Libkovice pod Řípem</t>
  </si>
  <si>
    <t>Obec Chaloupky</t>
  </si>
  <si>
    <t>24.06.2016</t>
  </si>
  <si>
    <t>České vysoké učení technické v Praze</t>
  </si>
  <si>
    <t>Město Kyjov</t>
  </si>
  <si>
    <t>CZ.05.5.18/0.0/0.0/15_019/0001613</t>
  </si>
  <si>
    <t>Snížení energetické náročnosti Základní umělecké školy Ratibořická 1899</t>
  </si>
  <si>
    <t>Městská část Praha 20</t>
  </si>
  <si>
    <t>Statutární město Plzeň</t>
  </si>
  <si>
    <t>2.3</t>
  </si>
  <si>
    <t>CZ.05.5.18/0.0/0.0/15_019/0001856</t>
  </si>
  <si>
    <t>Zateplení ZŠ č.p. 330, Děčín - Bynov</t>
  </si>
  <si>
    <t>04.08.2016</t>
  </si>
  <si>
    <t>Servisní středisko pro správu svěřeného majetku MČ Praha 8</t>
  </si>
  <si>
    <t>29.07.2016</t>
  </si>
  <si>
    <t>26.07.2016</t>
  </si>
  <si>
    <t>22.07.2016</t>
  </si>
  <si>
    <t>CZ.05.5.18/0.0/0.0/15_019/0001536</t>
  </si>
  <si>
    <t>ZŠ B.Hrabala, Na Korábě, Praha 8 - snížení energetické náročnosti objektu</t>
  </si>
  <si>
    <t>CZ.05.5.18/0.0/0.0/15_019/0001534</t>
  </si>
  <si>
    <t>Ubytovna U Pazderek, Praha 8 - snížení energetické náročnosti objektu</t>
  </si>
  <si>
    <t>CZ.05.5.18/0.0/0.0/15_019/0001520</t>
  </si>
  <si>
    <t>PORG Lindnerova, Praha 8 - snížení energetické náročnosti objektu</t>
  </si>
  <si>
    <t>CZ.05.5.18/0.0/0.0/15_019/0001545</t>
  </si>
  <si>
    <t>ZŠ Ústavní, objekt Bendovka, Praha 8 - snížení energetické náročnosti objektu</t>
  </si>
  <si>
    <t>Město Svitavy</t>
  </si>
  <si>
    <t>05.08.2016</t>
  </si>
  <si>
    <t>16.04.2018</t>
  </si>
  <si>
    <t>28.07.2016</t>
  </si>
  <si>
    <t>18.07.2016</t>
  </si>
  <si>
    <t>CZ.05.5.18/0.0/0.0/15_019/0001935</t>
  </si>
  <si>
    <t>Zateplení a výměna zdroje tepla v OÚ Domousnice</t>
  </si>
  <si>
    <t>Obec Domousnice</t>
  </si>
  <si>
    <t>04.07.2016</t>
  </si>
  <si>
    <t>CZ.05.5.18/0.0/0.0/15_019/0001777</t>
  </si>
  <si>
    <t>Energeticky úsporná opatření na komplexu mateřské školky, Moravský Beroun</t>
  </si>
  <si>
    <t>Město Moravský Beroun</t>
  </si>
  <si>
    <t>CZ.05.5.18/0.0/0.0/15_019/0001555</t>
  </si>
  <si>
    <t>Snížení energetické náročnosti objektu č.p. 59, Lom</t>
  </si>
  <si>
    <t>Obec Lom</t>
  </si>
  <si>
    <t>Obec Skuhrov</t>
  </si>
  <si>
    <t>25.05.2017</t>
  </si>
  <si>
    <t>CZ.05.5.18/0.0/0.0/15_019/0001838</t>
  </si>
  <si>
    <t>Snížení energetické náročnosti OÚ v Pašovicích</t>
  </si>
  <si>
    <t>15.07.2016</t>
  </si>
  <si>
    <t>CZ.05.5.18/0.0/0.0/15_019/0002031</t>
  </si>
  <si>
    <t>Energeticky úsporná opatření kolejí Strahov - blok č. 11 a 12</t>
  </si>
  <si>
    <t>Energetické úspory - Obecní úřad Dlouhá Lhota</t>
  </si>
  <si>
    <t>Obec Dlouhá Lhota</t>
  </si>
  <si>
    <t>02.08.2016</t>
  </si>
  <si>
    <t>Zateplení hasičské zbrojnice-obec Všemyslice</t>
  </si>
  <si>
    <t>CZ.05.5.18/0.0/0.0/15_019/0001744</t>
  </si>
  <si>
    <t>Zateplení požární zbrojnice</t>
  </si>
  <si>
    <t>Městys Chodová Planá</t>
  </si>
  <si>
    <t>Obec Janov</t>
  </si>
  <si>
    <t>Město Tábor</t>
  </si>
  <si>
    <t>Obec Vídeň</t>
  </si>
  <si>
    <t>31.05.2016</t>
  </si>
  <si>
    <t>01.07.2016</t>
  </si>
  <si>
    <t>22.06.2016</t>
  </si>
  <si>
    <t>Obec Oskava</t>
  </si>
  <si>
    <t>Obec Bocanovice</t>
  </si>
  <si>
    <t>CZ.05.5.18/0.0/0.0/15_019/0001689</t>
  </si>
  <si>
    <t xml:space="preserve">Vysokomýtská nemocnice čp. 167 - realizace úspor energií </t>
  </si>
  <si>
    <t>Statutární město Mladá Boleslav</t>
  </si>
  <si>
    <t>Stavební úpravy 60. MŠ Manětínská 37, Plzeň</t>
  </si>
  <si>
    <t>CZ.05.5.18/0.0/0.0/15_019/0001822</t>
  </si>
  <si>
    <t>Snížení energetické náročnosti budovy MÚ Stochov</t>
  </si>
  <si>
    <t>CZ.05.5.18/0.0/0.0/15_019/0001634</t>
  </si>
  <si>
    <t>Sportovní hala se zázemím, Ivanovice na Hané</t>
  </si>
  <si>
    <t>Město Ivanovice na Hané</t>
  </si>
  <si>
    <t>13.02.2018</t>
  </si>
  <si>
    <t>CZ.05.5.18/0.0/0.0/15_019/0001599</t>
  </si>
  <si>
    <t>Úspory energií - GOB a SOŠ Telč</t>
  </si>
  <si>
    <t>CZ.05.5.18/0.0/0.0/15_019/0001640</t>
  </si>
  <si>
    <t>Úspory energií - ČZA Humpolec</t>
  </si>
  <si>
    <t>Město Rousínov</t>
  </si>
  <si>
    <t>CZ.05.5.18/0.0/0.0/15_019/0001602</t>
  </si>
  <si>
    <t>Úspory energií - VOŠ a SŠ VZZ Třebíč</t>
  </si>
  <si>
    <t>12.03.2018</t>
  </si>
  <si>
    <t>22.02.2018</t>
  </si>
  <si>
    <t>06.01.2017</t>
  </si>
  <si>
    <t>CZ.05.5.18/0.0/0.0/15_019/0002003</t>
  </si>
  <si>
    <t>Snížení energetické náročnosti budovy divadla v Klatovech</t>
  </si>
  <si>
    <t>Město Kopřivnice</t>
  </si>
  <si>
    <t>CZ.05.5.18/0.0/0.0/15_019/0001867</t>
  </si>
  <si>
    <t>Zateplení ZŠ Komenského 182, Židlochovice</t>
  </si>
  <si>
    <t>CZ.05.5.18/0.0/0.0/15_019/0002040</t>
  </si>
  <si>
    <t>Snížení energetické náročnosti Obchodní akademie České Budějovice</t>
  </si>
  <si>
    <t>Obchodní akademie, České Budějovice, Husova 1</t>
  </si>
  <si>
    <t>CZ.05.5.18/0.0/0.0/15_019/0002011</t>
  </si>
  <si>
    <t>Snížení energetické náročnosti budovy Domu dětí a mládeže, České Budějovice</t>
  </si>
  <si>
    <t>Dům dětí a mládeže, České Budějovice, U zimního stadionu 1</t>
  </si>
  <si>
    <t>CZ.05.5.18/0.0/0.0/15_019/0002064</t>
  </si>
  <si>
    <t>Snížení energetické náročnosti VOŠ, SPŠ automobilní a technické , České Budějovice, Skuherského 1274/3 - objekt Senovážné náměstí</t>
  </si>
  <si>
    <t>VOŠ, SPŠ automobilní a technická, České Budějovice, Skuherského 3</t>
  </si>
  <si>
    <t>CZ.05.5.18/0.0/0.0/15_019/0002050</t>
  </si>
  <si>
    <t>Snížení energetické náročnosti Gymnázia Prachatice</t>
  </si>
  <si>
    <t>Gymnázium, Prachatice, Zlatá stezka 137</t>
  </si>
  <si>
    <t>CZ.05.5.18/0.0/0.0/15_019/0001985</t>
  </si>
  <si>
    <t>Renovace Domu dětí a mládeže, Plešivecká 1863/15, Litoměřice</t>
  </si>
  <si>
    <t>Město Litoměřice</t>
  </si>
  <si>
    <t>CZ.05.5.18/0.0/0.0/15_019/0001659</t>
  </si>
  <si>
    <t>Realizace úspor energie-Rehabilitační ústav Brandýs nad Orlicí, budova Jiřička</t>
  </si>
  <si>
    <t>CZ.05.5.18/0.0/0.0/15_019/0001858</t>
  </si>
  <si>
    <t>Zateplení MŠ. č.p. 331, Děčín - Bynov</t>
  </si>
  <si>
    <t>Statutární město Teplice</t>
  </si>
  <si>
    <t>Technická univerzita v Liberci</t>
  </si>
  <si>
    <t>Dodatečné zateplení objektů I. ZŠ č.p. 846, st.p.č. 1063 a Základní školy praktické č.p. 847, st.p.č. 1062 v k.ú. Podbořanech</t>
  </si>
  <si>
    <t>Město Podbořany</t>
  </si>
  <si>
    <t>CZ.05.5.18/0.0/0.0/15_019/0001942</t>
  </si>
  <si>
    <t>Stavební úpravy obecního úřadu Skuhrov, Hatě 46, 276 27 Skuhrov</t>
  </si>
  <si>
    <t>SUPŠ Bechyně</t>
  </si>
  <si>
    <t>CZ.05.5.18/0.0/0.0/15_019/0001945</t>
  </si>
  <si>
    <t>Snížení energetické náročnosti budovy Na Výsluní č. p. 1234, Neratovice</t>
  </si>
  <si>
    <t>CZ.05.5.18/0.0/0.0/15_019/0001546</t>
  </si>
  <si>
    <t>Realizace úspor energie-ZŠ praktická Česká Třebová, budova školy</t>
  </si>
  <si>
    <t>CZ.05.5.18/0.0/0.0/15_019/0001958</t>
  </si>
  <si>
    <t>Snížení energetické náročnosti objektu Zdravotního střediska, Mšec</t>
  </si>
  <si>
    <t>25.01.2017</t>
  </si>
  <si>
    <t>CZ.05.5.18/0.0/0.0/15_019/0002069</t>
  </si>
  <si>
    <t>Zateplení objektu školy a výměna oken v Novém Městě nad Metují</t>
  </si>
  <si>
    <t>Střední průmyslová škola, střední odborná škola a střední odborné učiliště, Nové Město nad Metují, Školní 1377</t>
  </si>
  <si>
    <t>CZ.05.5.18/0.0/0.0/15_019/0002000</t>
  </si>
  <si>
    <t>Zateplení ZŠ s tělocvičnou v obci Hostěradice</t>
  </si>
  <si>
    <t>CZ.05.5.18/0.0/0.0/15_019/0001999</t>
  </si>
  <si>
    <t>Zateplení OÚ s kulturním domem a restaurací v obci Hostěradice</t>
  </si>
  <si>
    <t>Realizace úspor energie-Nemocnice následné péče Moravská Třebová, budova stravovacího provozu</t>
  </si>
  <si>
    <t>22.11.2017</t>
  </si>
  <si>
    <t>Město České Velenice</t>
  </si>
  <si>
    <t>Městská část Praha 4</t>
  </si>
  <si>
    <t>CZ.05.5.18/0.0/0.0/15_019/0001574</t>
  </si>
  <si>
    <t>Realizace nuceného větrání s rekuperací odpadního tepla na budově ZŠ Burešova, Praha 8</t>
  </si>
  <si>
    <t>05_16_030</t>
  </si>
  <si>
    <t>CZ.05.5.18/0.0/0.0/15_019/0001576</t>
  </si>
  <si>
    <t>Realizace nuceného větrání s rekuperací odpadního tepla na budově ZŠ Žernosecká, Praha 8</t>
  </si>
  <si>
    <t>CZ.05.5.18/0.0/0.0/15_019/0001951</t>
  </si>
  <si>
    <t>Energetické úspory zdravotního střediska v obci Hroznová Lhota</t>
  </si>
  <si>
    <t>Obec Hroznová Lhota</t>
  </si>
  <si>
    <t>Obec Potůčky</t>
  </si>
  <si>
    <t>CZ.05.5.18/0.0/0.0/15_019/0001639</t>
  </si>
  <si>
    <t>Snížení energetické náročnosti budovy Úřadu městyse Mšec</t>
  </si>
  <si>
    <t>CZ.05.5.18/0.0/0.0/15_019/0001997</t>
  </si>
  <si>
    <t>Snížení energetické náročnosti Domova Radost v Merklíně</t>
  </si>
  <si>
    <t>Diakonie ČCE - středisko Západní Čechy</t>
  </si>
  <si>
    <t>CZ.05.5.18/0.0/0.0/15_019/0001937</t>
  </si>
  <si>
    <t>Úspory energií u budovy šaten a klubovny (Bohdašínská č. p. 398) v Praze - Kolodějích</t>
  </si>
  <si>
    <t>Městská část Praha-Koloděje</t>
  </si>
  <si>
    <t>Město Velké Meziříčí</t>
  </si>
  <si>
    <t>CZ.05.5.18/0.0/0.0/15_019/0002046</t>
  </si>
  <si>
    <t>ZATEPLENÍ OBECNÍHO ÚŘADU OLEŠNICE</t>
  </si>
  <si>
    <t>Obec Olešnice</t>
  </si>
  <si>
    <t>CZ.05.5.18/0.0/0.0/15_019/0001944</t>
  </si>
  <si>
    <t>Snížení energetické náročnosti budovy domova mládeže ve Střední škole zahradnické v Kopidlně</t>
  </si>
  <si>
    <t>Střední škola zahradnická, Kopidlno, náměstí Hilmarovo</t>
  </si>
  <si>
    <t>05_16_027</t>
  </si>
  <si>
    <t>CZ.05.5.18/0.0/0.0/15_019/0001949</t>
  </si>
  <si>
    <t>Snížení energetické náročnosti budovy ZŠ a MŠ, 17. listopadu 1325, p. o. v Mladé Boleslavi</t>
  </si>
  <si>
    <t>CZ.05.5.18/0.0/0.0/15_019/0001660</t>
  </si>
  <si>
    <t>Zateplení a výměna zdroje tepla - OÚ Ždírec</t>
  </si>
  <si>
    <t>Obec Ždírec</t>
  </si>
  <si>
    <t>18.05.2018</t>
  </si>
  <si>
    <t>CZ.05.5.18/0.0/0.0/15_019/0001646</t>
  </si>
  <si>
    <t>Snížení energetické náročnosti  multifunkční budovy Perštejn, Husova  čp. 131</t>
  </si>
  <si>
    <t>Obec Perštejn</t>
  </si>
  <si>
    <t>Město Zubří</t>
  </si>
  <si>
    <t>03.11.2016</t>
  </si>
  <si>
    <t>CZ.05.5.18/0.0/0.0/15_019/0001969</t>
  </si>
  <si>
    <t>Zateplení MŠ v obci Pohoří - Chotouň</t>
  </si>
  <si>
    <t>Obec Pohoří</t>
  </si>
  <si>
    <t>CZ.05.5.18/0.0/0.0/15_019/0001886</t>
  </si>
  <si>
    <t>Snížení energetické náročnosti ZŠ Lidická v Hrádku nad Nisou</t>
  </si>
  <si>
    <t>Město Hrádek nad Nisou</t>
  </si>
  <si>
    <t>CZ.05.5.18/0.0/0.0/15_019/0002041</t>
  </si>
  <si>
    <t>Instalace tepelných čerpadel a větrání s rekuperací tepla v ISŠT Benešov</t>
  </si>
  <si>
    <t>Integrovaná střední škola technická, Benešov, Černoleská 1997</t>
  </si>
  <si>
    <t>05_16_029</t>
  </si>
  <si>
    <t>21.11.2017</t>
  </si>
  <si>
    <t>CZ.05.5.18/0.0/0.0/15_019/0002059</t>
  </si>
  <si>
    <t>Snížení energetické náročnosti budovy mateřské školy Boršovská ve městě Kyjov - objekt B+C</t>
  </si>
  <si>
    <t>CZ.05.5.18/0.0/0.0/15_019/0002014</t>
  </si>
  <si>
    <t>Zateplení mateřské školky</t>
  </si>
  <si>
    <t>Městys Nehvizdy</t>
  </si>
  <si>
    <t>CZ.05.5.18/0.0/0.0/15_019/0001661</t>
  </si>
  <si>
    <t>Snížení energetické náročnosti objektu ZŠ Na Planině 1393, Praha 4, k.ú. Krč</t>
  </si>
  <si>
    <t>17.08.2018</t>
  </si>
  <si>
    <t>Obec Kamenice</t>
  </si>
  <si>
    <t>CZ.05.5.18/0.0/0.0/15_019/0001781</t>
  </si>
  <si>
    <t>KODUS Senožaty - snížení energetické náročnosti</t>
  </si>
  <si>
    <t>Obec Senožaty</t>
  </si>
  <si>
    <t>CZ.05.5.18/0.0/0.0/15_019/0001787</t>
  </si>
  <si>
    <t>Zlepšení tepelně - technických vlastností budovy MŠ Polubný č.p. 810</t>
  </si>
  <si>
    <t>Obec Kořenov</t>
  </si>
  <si>
    <t>25.04.2017</t>
  </si>
  <si>
    <t>CZ.05.5.18/0.0/0.0/15_019/0001965</t>
  </si>
  <si>
    <t>Snížení energetické náročnosti objektů SUPŠ Bechyně</t>
  </si>
  <si>
    <t>Městys Loučeň</t>
  </si>
  <si>
    <t>CZ.05.5.18/0.0/0.0/15_019/0001819</t>
  </si>
  <si>
    <t>Zateplení Mateřské školy č.p. 32 ve Skašticích</t>
  </si>
  <si>
    <t>Obec Skaštice</t>
  </si>
  <si>
    <t>Snížení energetické náročnosti - komunitní centrum Kardašovská</t>
  </si>
  <si>
    <t>Městská část Praha 14</t>
  </si>
  <si>
    <t>Statutární město Kladno</t>
  </si>
  <si>
    <t>CZ.05.5.18/0.0/0.0/15_019/0001955</t>
  </si>
  <si>
    <t>Nucené větrání s rekuperací ZŠ Svážná, Brno - Nový Lískovec</t>
  </si>
  <si>
    <t>CZ.05.5.18/0.0/0.0/15_019/0002038</t>
  </si>
  <si>
    <t>Větrání se zpětným získáváním tepla pro MŠ Pohádka</t>
  </si>
  <si>
    <t>24.11.2017</t>
  </si>
  <si>
    <t>12.05.2017</t>
  </si>
  <si>
    <t>16.12.2016</t>
  </si>
  <si>
    <t>23.12.2016</t>
  </si>
  <si>
    <t>12.10.2017</t>
  </si>
  <si>
    <t>Město Litvínov</t>
  </si>
  <si>
    <t>Projekt komplexní revitalizace městské zeleně ve Zdicích - II. etapa</t>
  </si>
  <si>
    <t>MĚSTO BROUMOV</t>
  </si>
  <si>
    <t>01.03.2017</t>
  </si>
  <si>
    <t>CZ.05.4.27/0.0/0.0/16_027/0002431</t>
  </si>
  <si>
    <t>20.12.2017</t>
  </si>
  <si>
    <t>Město Semily</t>
  </si>
  <si>
    <t>Město Sezimovo Ústí</t>
  </si>
  <si>
    <t>CZ.05.4.27/0.0/0.0/16_030/0002387</t>
  </si>
  <si>
    <t>Revitalizace zeleně v obci Kobeřice u Brna</t>
  </si>
  <si>
    <t>Obec Kobeřice u Brna</t>
  </si>
  <si>
    <t>25.10.2017</t>
  </si>
  <si>
    <t>Povodí Labe, státní podnik</t>
  </si>
  <si>
    <t>Výstavba vodní nádrže Pod lesem</t>
  </si>
  <si>
    <t>Ing. Aleš Málek</t>
  </si>
  <si>
    <t>30.10.2017</t>
  </si>
  <si>
    <t>27.02.2017</t>
  </si>
  <si>
    <t>Město Aš</t>
  </si>
  <si>
    <t>OBEC RATAJE</t>
  </si>
  <si>
    <t>Obec Svatobořice-Mistřín</t>
  </si>
  <si>
    <t>Obnova sadů v lokalitách obcí Vanovice a Drválovice</t>
  </si>
  <si>
    <t>Obec Vanovice</t>
  </si>
  <si>
    <t>Město Železný Brod</t>
  </si>
  <si>
    <t>21.04.2017</t>
  </si>
  <si>
    <t>Krajská správa silnic Libereckého kraje, příspěvková organizace</t>
  </si>
  <si>
    <t>CZ.05.4.27/0.0/0.0/16_029/0002584</t>
  </si>
  <si>
    <t>Vodní nádrž Horní Okolí</t>
  </si>
  <si>
    <t>Jan Štěpán</t>
  </si>
  <si>
    <t>CZ.05.4.27/0.0/0.0/16_029/0002593</t>
  </si>
  <si>
    <t>Úpravy Zámeckého rybníka v Mimoni</t>
  </si>
  <si>
    <t>Město Mimoň</t>
  </si>
  <si>
    <t>Sadové úpravy v extravilánu obce Vlčková</t>
  </si>
  <si>
    <t>OBEC VLČKOVÁ</t>
  </si>
  <si>
    <t>16.11.2017</t>
  </si>
  <si>
    <t>05_16_032</t>
  </si>
  <si>
    <t>05_16_033</t>
  </si>
  <si>
    <t>11.01.2017</t>
  </si>
  <si>
    <t>Město Louny</t>
  </si>
  <si>
    <t>02.05.2017</t>
  </si>
  <si>
    <t>CZ.05.4.27/0.0/0.0/16_033/0002798</t>
  </si>
  <si>
    <t>Stezka botanickou zahradou- Vysoké Mýto</t>
  </si>
  <si>
    <t>3.1</t>
  </si>
  <si>
    <t>05_16_039</t>
  </si>
  <si>
    <t>20.12.2016</t>
  </si>
  <si>
    <t>CZ.05.5.18/0.0/0.0/16_039/0004117</t>
  </si>
  <si>
    <t>23.02.2017</t>
  </si>
  <si>
    <t>CZ.05.5.18/0.0/0.0/16_039/0004443</t>
  </si>
  <si>
    <t>Zlepšení tepelné izolace budovy tř. Svobody 26 - výměna oken</t>
  </si>
  <si>
    <t>Univerzita Palackého v Olomouci</t>
  </si>
  <si>
    <t>05_16_041</t>
  </si>
  <si>
    <t>26.02.2018</t>
  </si>
  <si>
    <t>09.12.2016</t>
  </si>
  <si>
    <t>CZ.05.3.29/0.0/0.0/16_041/0002840</t>
  </si>
  <si>
    <t>Zahájení třídění odpadu v ZOO Chleby o.p.s.</t>
  </si>
  <si>
    <t>ZOO Chleby, o.p.s.</t>
  </si>
  <si>
    <t>15.12.2016</t>
  </si>
  <si>
    <t>17.02.2017</t>
  </si>
  <si>
    <t>Město Blansko</t>
  </si>
  <si>
    <t>19.10.2017</t>
  </si>
  <si>
    <t>06.10.2016</t>
  </si>
  <si>
    <t>Městys Měřín</t>
  </si>
  <si>
    <t>13.11.2017</t>
  </si>
  <si>
    <t>REDEVANCE s.r.o.</t>
  </si>
  <si>
    <t>CZ.05.5.18/0.0/0.0/16_039/0004104</t>
  </si>
  <si>
    <t>Městský úřad č.p. 12 - realizace úspor energie</t>
  </si>
  <si>
    <t>VERDE VIDA s.r.o.</t>
  </si>
  <si>
    <t>CZ.05.4.27/0.0/0.0/16_032/0002649</t>
  </si>
  <si>
    <t>Mokřad Na dolinách v k.ú. Ořechov</t>
  </si>
  <si>
    <t>CZ.05.3.29/0.0/0.0/16_041/0003613</t>
  </si>
  <si>
    <t>Vybavení zařízením na zpracování odpadních obalových plastů</t>
  </si>
  <si>
    <t>GZR plast s.r.o.</t>
  </si>
  <si>
    <t>CZ.05.4.27/0.0/0.0/16_033/0002742</t>
  </si>
  <si>
    <t>Rousínov, zeleň nad ulicí Nádražní</t>
  </si>
  <si>
    <t>STATUTÁRNÍ MĚSTO LIBEREC</t>
  </si>
  <si>
    <t>18.12.2016</t>
  </si>
  <si>
    <t>CZ.05.4.27/0.0/0.0/16_033/0002630</t>
  </si>
  <si>
    <t>CZ.05.4.27/0.0/0.0/16_032/0002625</t>
  </si>
  <si>
    <t>Rekultivace rybnika v obci Mikulčice</t>
  </si>
  <si>
    <t>CZ.05.4.27/0.0/0.0/16_032/0002717</t>
  </si>
  <si>
    <t>Mokřadní plochy v Kunčicích u Nechanic</t>
  </si>
  <si>
    <t>Jaroslava Kollerová</t>
  </si>
  <si>
    <t>CZ.05.3.29/0.0/0.0/16_041/0003610</t>
  </si>
  <si>
    <t>Svozová technika pro plastový odpad</t>
  </si>
  <si>
    <t>12.01.2018</t>
  </si>
  <si>
    <t>Město Velké Pavlovice</t>
  </si>
  <si>
    <t>CZ.05.4.27/0.0/0.0/16_033/0002704</t>
  </si>
  <si>
    <t>Revitalizace zeleně na vybraných veřejných prostranstvích obce Lipová-lázně</t>
  </si>
  <si>
    <t>Obec Lipová-lázně</t>
  </si>
  <si>
    <t>05_16_049</t>
  </si>
  <si>
    <t>CZ.05.4.27/0.0/0.0/16_032/0002832</t>
  </si>
  <si>
    <t>16.10.2018</t>
  </si>
  <si>
    <t>Obec Chorušice</t>
  </si>
  <si>
    <t>Městys Žernov</t>
  </si>
  <si>
    <t>29.10.2016</t>
  </si>
  <si>
    <t>CZ.05.5.18/0.0/0.0/16_039/0002847</t>
  </si>
  <si>
    <t>Snížení energetické náročnosti kulturního domu</t>
  </si>
  <si>
    <t>CZ.05.4.27/0.0/0.0/16_033/0002776</t>
  </si>
  <si>
    <t>Projekt komplexní revitalizace zeleně v okolí Domova Svojšice - zadní část</t>
  </si>
  <si>
    <t>CZ.05.3.29/0.0/0.0/16_041/0003118</t>
  </si>
  <si>
    <t>Dodávka vozidla na oddělený sběr a svoz odpadů vč. kontejnerů pro Technické služby Ostrava-Jih</t>
  </si>
  <si>
    <t>28.08.2019</t>
  </si>
  <si>
    <t>CZ.05.5.18/0.0/0.0/16_039/0002874</t>
  </si>
  <si>
    <t>Realizace energeticky úsporných opatření - SŠ technická a zemědělská Mohelnice</t>
  </si>
  <si>
    <t>Obec Neslovice</t>
  </si>
  <si>
    <t>CZ.05.4.27/0.0/0.0/16_032/0002745</t>
  </si>
  <si>
    <t>CZ.05.5.18/0.0/0.0/16_039/0004115</t>
  </si>
  <si>
    <t>05_16_042</t>
  </si>
  <si>
    <t>CZ.05.5.18/0.0/0.0/16_039/0004384</t>
  </si>
  <si>
    <t>Snížení energetické náročnosti budovy ZŠ Milín - technická zařízení</t>
  </si>
  <si>
    <t>Obec Milín</t>
  </si>
  <si>
    <t>05_16_043</t>
  </si>
  <si>
    <t>08.05.2017</t>
  </si>
  <si>
    <t>CZ.05.5.18/0.0/0.0/16_039/0004368</t>
  </si>
  <si>
    <t>Snížení energetické náročnosti budovy MŠ Milín - technická zařízení</t>
  </si>
  <si>
    <t>CZ.05.3.29/0.0/0.0/16_041/0003276</t>
  </si>
  <si>
    <t>Rozšíření systému pro separaci odpadů v obci Kočí</t>
  </si>
  <si>
    <t>CZ.05.3.29/0.0/0.0/16_041/0003284</t>
  </si>
  <si>
    <t>Třídíme ekologicky v obci Libčany</t>
  </si>
  <si>
    <t>Městys Machov</t>
  </si>
  <si>
    <t>CZ.05.3.29/0.0/0.0/16_041/0003293</t>
  </si>
  <si>
    <t>Řešení odpadu v obci Prosečné</t>
  </si>
  <si>
    <t>CZ.05.3.29/0.0/0.0/16_041/0003292</t>
  </si>
  <si>
    <t>Třídění odpadu v obci Semín</t>
  </si>
  <si>
    <t>17.01.2018</t>
  </si>
  <si>
    <t>CZ.05.3.29/0.0/0.0/16_041/0003759</t>
  </si>
  <si>
    <t>Třídíme ekologicky v obci Syrovátka</t>
  </si>
  <si>
    <t>17.10.2017</t>
  </si>
  <si>
    <t>CZ.05.3.29/0.0/0.0/16_041/0003280</t>
  </si>
  <si>
    <t>Třídíme ekologicky v obci Ždírec</t>
  </si>
  <si>
    <t>18.03.2019</t>
  </si>
  <si>
    <t>29.03.2018</t>
  </si>
  <si>
    <t>02.05.2018</t>
  </si>
  <si>
    <t>02.02.2018</t>
  </si>
  <si>
    <t>18.10.2017</t>
  </si>
  <si>
    <t>22.05.2018</t>
  </si>
  <si>
    <t>CZ.05.5.18/0.0/0.0/16_039/0004142</t>
  </si>
  <si>
    <t>Snížení energetické náročnosti ZŠ Staré Město 715</t>
  </si>
  <si>
    <t>12.02.2018</t>
  </si>
  <si>
    <t>CZ.05.5.18/0.0/0.0/16_039/0004526</t>
  </si>
  <si>
    <t>MŠ Mořice - opatření ke snížení energetické náročnosti budovy</t>
  </si>
  <si>
    <t>CZ.05.1.30/0.0/0.0/16_042/0004822</t>
  </si>
  <si>
    <t>Tlaková kanalizace a ČOV Vlčkovice v Podkrkonoší</t>
  </si>
  <si>
    <t>OBEC VLČKOVICE V PODKRKONOŠÍ</t>
  </si>
  <si>
    <t>22.07.2017</t>
  </si>
  <si>
    <t>05_16_047</t>
  </si>
  <si>
    <t>Obec Krmelín</t>
  </si>
  <si>
    <t>CZ.05.3.29/0.0/0.0/16_041/0002988</t>
  </si>
  <si>
    <t>Nákup jednohřídelového drtiče - Plast komplet</t>
  </si>
  <si>
    <t>PLAST komplet s.r.o.</t>
  </si>
  <si>
    <t>CZ.05.5.18/0.0/0.0/16_039/0003119</t>
  </si>
  <si>
    <t xml:space="preserve">Snížení energetické náročnosti budovy Gymnázia, České Budějovice, Česká 64 </t>
  </si>
  <si>
    <t>Gymnázium, České Budějovice, Česká 64</t>
  </si>
  <si>
    <t>22.08.2017</t>
  </si>
  <si>
    <t>CZ.05.5.18/0.0/0.0/16_039/0004189</t>
  </si>
  <si>
    <t>Stavební úpravy tělocvičny ZŠ a MŠ Hronov, nová tribuna</t>
  </si>
  <si>
    <t>Město Příbor</t>
  </si>
  <si>
    <t>05.10.2018</t>
  </si>
  <si>
    <t>10.10.2018</t>
  </si>
  <si>
    <t>CZ.05.5.18/0.0/0.0/16_039/0004127</t>
  </si>
  <si>
    <t>CZ.05.5.18/0.0/0.0/16_039/0004507</t>
  </si>
  <si>
    <t>Využití odpadního tepla na Městském zimním stadionu v Lounech</t>
  </si>
  <si>
    <t>09.10.2018</t>
  </si>
  <si>
    <t>CZ.05.3.29/0.0/0.0/16_041/0003969</t>
  </si>
  <si>
    <t>Nákup zařízení na suché praní PE foliových odpadních materiálů</t>
  </si>
  <si>
    <t>BOCO PARDUBICE machines, s.r.o.</t>
  </si>
  <si>
    <t>CZ.05.5.18/0.0/0.0/16_039/0004518</t>
  </si>
  <si>
    <t>Snížení energetické náročnosti budovy Vyšší odborné školy sociální a Střední pedagogické školy Prachatice</t>
  </si>
  <si>
    <t>Vyšší odborná škola sociální a Střední pedagogická škola Prachatice</t>
  </si>
  <si>
    <t>Obec Mělnické Vtelno</t>
  </si>
  <si>
    <t>23.08.2018</t>
  </si>
  <si>
    <t>CZ.05.5.18/0.0/0.0/16_039/0004467</t>
  </si>
  <si>
    <t>ZŠ Svídnická - Praha 8 - snížení energetické náročnosti objektu</t>
  </si>
  <si>
    <t>CZ.05.5.18/0.0/0.0/16_039/0002931</t>
  </si>
  <si>
    <t>Revitalizace  polyfunkčního domu  č.p. 59  -  Potůčky</t>
  </si>
  <si>
    <t>CZ.05.5.18/0.0/0.0/16_039/0004227</t>
  </si>
  <si>
    <t>ZŠ U Školské zahrady - Praha 8 - snížení energetické náročnosti objektu</t>
  </si>
  <si>
    <t>CZ.05.3.29/0.0/0.0/16_041/0003299</t>
  </si>
  <si>
    <t>Zvýšení kapacity sběru BRKO - Vlastiboř</t>
  </si>
  <si>
    <t>15.11.2018</t>
  </si>
  <si>
    <t>CZ.05.5.18/0.0/0.0/16_039/0004219</t>
  </si>
  <si>
    <t>Energetické úspory Suvorovova 152 v Novém Jičíně</t>
  </si>
  <si>
    <t>Město Nový Jičín</t>
  </si>
  <si>
    <t>Město Kdyně</t>
  </si>
  <si>
    <t>16.02.2018</t>
  </si>
  <si>
    <t>CZ.05.5.18/0.0/0.0/16_039/0004493</t>
  </si>
  <si>
    <t>Snížení energetické náročnosti budovy VOŠ, SPŠ automobilní a technická, Rudolfovská tř. 1988/17, 370 01 České Budějovice 3</t>
  </si>
  <si>
    <t>Vyšší odborná škola, Střední průmyslová škola automobilní a technická, České Budějovice, Skuherského 3</t>
  </si>
  <si>
    <t>CZ.05.5.18/0.0/0.0/16_039/0004388</t>
  </si>
  <si>
    <t>Snížení energetické náročnosti Střední umělecko průmyslové školy sv. Anežky České, Český Krumlov</t>
  </si>
  <si>
    <t>Střední umělecko průmyslová škola sv. Anežky České, Český Krumlov, Tavírna 109</t>
  </si>
  <si>
    <t>Město Žlutice</t>
  </si>
  <si>
    <t>28.03.2018</t>
  </si>
  <si>
    <t>CZ.05.5.18/0.0/0.0/16_039/0004243</t>
  </si>
  <si>
    <t>REKONSTRUKCE A STAVEBNÍ ÚPRAVY ZŠ BROUMOVSKÁ V LIBERCI - ENERGETICKÉ ÚSPORY</t>
  </si>
  <si>
    <t>30.11.2018</t>
  </si>
  <si>
    <t>CZ.05.5.18/0.0/0.0/16_039/0004143</t>
  </si>
  <si>
    <t>Snížení energetické náročnosti DPS č. p. 2015, ulice Bratří Mrštíků, Staré Město</t>
  </si>
  <si>
    <t>CZ.05.5.18/0.0/0.0/16_039/0004349</t>
  </si>
  <si>
    <t>11.04.2019</t>
  </si>
  <si>
    <t>CZ.05.3.29/0.0/0.0/16_041/0003933</t>
  </si>
  <si>
    <t>Modernizace BPS Smržice</t>
  </si>
  <si>
    <t>AGROPELLETS s.r.o.</t>
  </si>
  <si>
    <t>CZ.05.3.29/0.0/0.0/16_041/0004011</t>
  </si>
  <si>
    <t xml:space="preserve">Pořízení nákladního vozidla, přívěsu a několika kontejnerů pro účely sběru a svozu papíru </t>
  </si>
  <si>
    <t>MAD Recycling Česká republika, a.s.</t>
  </si>
  <si>
    <t>Obec Andělská Hora</t>
  </si>
  <si>
    <t>TSR Czech Republic s.r.o.</t>
  </si>
  <si>
    <t>CZ.05.3.29/0.0/0.0/16_041/0003615</t>
  </si>
  <si>
    <t>Nákup techniky pro svoz odpadu</t>
  </si>
  <si>
    <t>Ing. Josef Kroupa</t>
  </si>
  <si>
    <t>CZ.05.5.18/0.0/0.0/16_039/0004158</t>
  </si>
  <si>
    <t>Energetické úspory Městského úřadu v Kloboukách u Brna</t>
  </si>
  <si>
    <t>Obec Vrbová Lhota</t>
  </si>
  <si>
    <t>19.04.2018</t>
  </si>
  <si>
    <t>CZ.05.4.27/0.0/0.0/16_049/0003685</t>
  </si>
  <si>
    <t>Likvidace Pámelníku Bílého "Libosad Obora"</t>
  </si>
  <si>
    <t>Petr Mach</t>
  </si>
  <si>
    <t>CZ.05.3.29/0.0/0.0/16_041/0003676</t>
  </si>
  <si>
    <t>BHZ invest s.r.o. - Systém separace odpadu</t>
  </si>
  <si>
    <t>BHZ invest s.r.o.</t>
  </si>
  <si>
    <t>15.02.2018</t>
  </si>
  <si>
    <t>CZ.05.5.18/0.0/0.0/16_039/0004203</t>
  </si>
  <si>
    <t>Realizace úspor energie - SŠ zahradnická a technická Litomyšl, historická budova AB</t>
  </si>
  <si>
    <t>12.04.2019</t>
  </si>
  <si>
    <t>15.10.2018</t>
  </si>
  <si>
    <t>CZ.05.1.24/0.0/0.0/16_047/0004630</t>
  </si>
  <si>
    <t>Protipovodňová opatření obce Rataje</t>
  </si>
  <si>
    <t>CZ.05.5.18/0.0/0.0/16_039/0004512</t>
  </si>
  <si>
    <t>Obnova obvodového pláště budovy LDN HK /fasáda/ a výměna špaletových dřevěných oken</t>
  </si>
  <si>
    <t>Léčebna pro dlouhodobě nemocné Hradec Králové</t>
  </si>
  <si>
    <t>CZ.05.5.18/0.0/0.0/16_039/0004139</t>
  </si>
  <si>
    <t>Střední škola logistiky a chemie, Olomouc, U Hradiska 29 - Zateplení budovy školy</t>
  </si>
  <si>
    <t>Anylopex plus s.r.o.</t>
  </si>
  <si>
    <t>CZ.05.5.18/0.0/0.0/16_039/0004181</t>
  </si>
  <si>
    <t>Realizace úspor energie - SPŠE a VOŠ Pardubice, budovy A,B a D</t>
  </si>
  <si>
    <t>CZ.05.3.29/0.0/0.0/16_041/0004065</t>
  </si>
  <si>
    <t>Pořízení linky na zpracování plastového odpadu</t>
  </si>
  <si>
    <t>SCHWARTZ TECHNICKÉ PLASTY ČR s.r.o.</t>
  </si>
  <si>
    <t>CZ.05.5.18/0.0/0.0/16_039/0004208</t>
  </si>
  <si>
    <t>Realizace úspor energie-Gymnázium Česká Třebová</t>
  </si>
  <si>
    <t>CZ.05.5.18/0.0/0.0/16_039/0004447</t>
  </si>
  <si>
    <t>Renovace mateřské školy, Alšova 86/33, Litoměřice</t>
  </si>
  <si>
    <t>CZ.05.5.18/0.0/0.0/16_039/0004474</t>
  </si>
  <si>
    <t>Energetické úspory budovy Magistrátu města Teplice, Mírové náměstí 2970</t>
  </si>
  <si>
    <t>CZ.05.5.18/0.0/0.0/16_039/0004414</t>
  </si>
  <si>
    <t>Výměna zdroje vytápění v objektu kulturního domu v obci Svatobořice- Mistřín</t>
  </si>
  <si>
    <t>CZ.05.5.18/0.0/0.0/16_039/0004433</t>
  </si>
  <si>
    <t>Realizace úspor energie - SPŠ potravinářství a služeb Pardubice</t>
  </si>
  <si>
    <t>CZ.05.5.18/0.0/0.0/16_039/0004432</t>
  </si>
  <si>
    <t>Realizace úspor energie - Konzervatoř Pardubice</t>
  </si>
  <si>
    <t>CZ.05.5.18/0.0/0.0/16_039/0004207</t>
  </si>
  <si>
    <t>CZ.05.5.18/0.0/0.0/16_039/0004140</t>
  </si>
  <si>
    <t>Realizace energeticky úsporných opatření - SOŠ Šumperk, Zemědělská 3 - tělocvična</t>
  </si>
  <si>
    <t>CZ.05.5.18/0.0/0.0/16_039/0004138</t>
  </si>
  <si>
    <t>Základní umělecká škola Iši Krejčího Olomouc, Na Vozovce 32 - Výměna oken a zateplení pláště budovy na detašovaném pracovišti Jílová 43a</t>
  </si>
  <si>
    <t>CZ.05.5.18/0.0/0.0/16_039/0004144</t>
  </si>
  <si>
    <t>Hotelová škola Vincenze Priessnitze, Jeseník, Dukelská 680 - Zateplení budovy Kord</t>
  </si>
  <si>
    <t>CZ.05.5.18/0.0/0.0/16_039/0004141</t>
  </si>
  <si>
    <t>Dětský domov a školní jídelna, Olomouc, U Sportovní haly 1a a domov mládeže při SŠ zdravotnické Olomouc -zateplení budovy a lodžie</t>
  </si>
  <si>
    <t>CZ.05.5.18/0.0/0.0/16_039/0004322</t>
  </si>
  <si>
    <t>Snížení energetické  náročnosti - ZŠ Hranice</t>
  </si>
  <si>
    <t>CZ.05.5.18/0.0/0.0/16_039/0004411</t>
  </si>
  <si>
    <t>Realizace úspor energie - Gymnázium Aloise Jiráska, Litomyšl</t>
  </si>
  <si>
    <t>CZ.05.5.18/0.0/0.0/16_039/0004424</t>
  </si>
  <si>
    <t>Energetická renovace objektu ZŠ Bratří Venclíků</t>
  </si>
  <si>
    <t>CZ.05.5.18/0.0/0.0/16_039/0004145</t>
  </si>
  <si>
    <t>Dětské centrum Ostrůvek - Zateplení budovy a střechy objektu D, Mošnerova 1</t>
  </si>
  <si>
    <t>CZ.05.5.18/0.0/0.0/16_039/0004413</t>
  </si>
  <si>
    <t>Energetické úspory - krytý bazén TJ Sparta Kutná Hora</t>
  </si>
  <si>
    <t>TJ SPARTA Kutná Hora, z.s.</t>
  </si>
  <si>
    <t>CZ.05.5.18/0.0/0.0/16_039/0004230</t>
  </si>
  <si>
    <t>Zateplení a nová střecha obecního úřadu  v obci Andělská Hora</t>
  </si>
  <si>
    <t>CZ.05.5.18/0.0/0.0/16_039/0004516</t>
  </si>
  <si>
    <t>Snížení energetické náročnosti budovy nemocnice v Broumově - objekt A+B+C</t>
  </si>
  <si>
    <t>Město Kostelec nad Černými Lesy</t>
  </si>
  <si>
    <t>CZ.05.5.18/0.0/0.0/16_039/0004514</t>
  </si>
  <si>
    <t>Snížení energetické náročnosti multifunkční budovy městské nemocnice Dvůr Králové nad Labem</t>
  </si>
  <si>
    <t>CZ.05.5.18/0.0/0.0/16_039/0004521</t>
  </si>
  <si>
    <t>Snížení energetické náročnosti budovy ředitelství a laboratoří OLMI oblastní nemocnice Trutnov</t>
  </si>
  <si>
    <t>28.02.2018</t>
  </si>
  <si>
    <t>CZ.05.5.18/0.0/0.0/16_039/0004504</t>
  </si>
  <si>
    <t>Snížení energetické náročnosti budov nemocnice Rychnov nad Kněžnou - objekt C - multioborový pavilon</t>
  </si>
  <si>
    <t>CZ.05.5.18/0.0/0.0/16_039/0004510</t>
  </si>
  <si>
    <t>Snížení energetické náročnosti budov nemocnice Rychnov nad Kněžnou - objekt jídelny</t>
  </si>
  <si>
    <t>CZ.05.5.18/0.0/0.0/16_039/0004279</t>
  </si>
  <si>
    <t>Zateplení a výměna zdroje tepla v hasičské zbrojnici Chaloupky</t>
  </si>
  <si>
    <t>CZ.05.5.18/0.0/0.0/16_039/0004517</t>
  </si>
  <si>
    <t>Snížení energetické náročnosti budov v nemocnici Nový Bydžov - objekt ZZS</t>
  </si>
  <si>
    <t>CZ.05.5.18/0.0/0.0/16_039/0004515</t>
  </si>
  <si>
    <t>Snížení energetické náročnosti budov v nemocnici Nový Bydžov - objekt č.p. 493</t>
  </si>
  <si>
    <t>CZ.05.5.18/0.0/0.0/16_039/0004520</t>
  </si>
  <si>
    <t>Snížení energetické náročnosti budovy ředitelství nemocnice Nový Bydžov</t>
  </si>
  <si>
    <t>CZ.05.5.18/0.0/0.0/16_039/0004234</t>
  </si>
  <si>
    <t>Zateplení divadelního klubu v obci Janov</t>
  </si>
  <si>
    <t>18.04.2018</t>
  </si>
  <si>
    <t>CZ.05.5.18/0.0/0.0/16_039/0004325</t>
  </si>
  <si>
    <t>Vsetínská nemocnice a.s. - budova B1 - realizace úspor energie</t>
  </si>
  <si>
    <t>CZ.05.5.18/0.0/0.0/16_039/0004389</t>
  </si>
  <si>
    <t>Snížení energetické náročnosti budovy městského úřadu T. G. Masaryka 5/35 ve Svitavách</t>
  </si>
  <si>
    <t>CZ.05.5.18/0.0/0.0/16_039/0004431</t>
  </si>
  <si>
    <t>Snížení energetické náročnosti objektu školního stravování při Základní škole TGM ve Svitavách</t>
  </si>
  <si>
    <t>CZ.05.5.18/0.0/0.0/16_039/0004453</t>
  </si>
  <si>
    <t>CZ.05.5.18/0.0/0.0/16_039/0004321</t>
  </si>
  <si>
    <t>Uherskohradišťská nemocnice a.s. - Stará Tenice - realizace úspor energie</t>
  </si>
  <si>
    <t>CZ.05.5.18/0.0/0.0/16_039/0004462</t>
  </si>
  <si>
    <t>Zateplení ZŠ Velký Borek</t>
  </si>
  <si>
    <t>Obec Velký Borek</t>
  </si>
  <si>
    <t>CZ.05.5.18/0.0/0.0/16_039/0004438</t>
  </si>
  <si>
    <t>Zateplení domu Vysoká Libeň č.p. 1 v obci Mělnické Vtelno</t>
  </si>
  <si>
    <t>CZ.05.5.18/0.0/0.0/16_039/0004436</t>
  </si>
  <si>
    <t>Zateplení domu s pečovatelskou službou č.p. 164 v obci Mělnické Vtelno</t>
  </si>
  <si>
    <t>Město Budišov nad Budišovkou</t>
  </si>
  <si>
    <t>22.03.2018</t>
  </si>
  <si>
    <t>CZ.05.5.18/0.0/0.0/16_039/0004392</t>
  </si>
  <si>
    <t>ZŠ Sjednocení - energetická opatření</t>
  </si>
  <si>
    <t>CZ.05.5.18/0.0/0.0/16_039/0004397</t>
  </si>
  <si>
    <t>CZ.05.5.18/0.0/0.0/16_039/0004304</t>
  </si>
  <si>
    <t>Realizace úspor energie v objektu hasičské zbrojnice</t>
  </si>
  <si>
    <t>CZ.05.5.18/0.0/0.0/16_039/0004297</t>
  </si>
  <si>
    <t>Realizace energeticky úsporných opatření - SOŠ lesnická a strojírenská Šternberk - domov mládeže</t>
  </si>
  <si>
    <t>CZ.05.5.18/0.0/0.0/16_039/0004298</t>
  </si>
  <si>
    <t xml:space="preserve">Střední škola gastronomie a farmářství Jeseník - Tělocvična </t>
  </si>
  <si>
    <t>CZ.05.5.18/0.0/0.0/16_039/0004446</t>
  </si>
  <si>
    <t>Nízkoprahové zařízení pro děti a mládež Slušovice - rekonstrukce a opravy</t>
  </si>
  <si>
    <t>Město Slušovice</t>
  </si>
  <si>
    <t>CZ.05.5.18/0.0/0.0/16_039/0004405</t>
  </si>
  <si>
    <t>Snížení energetické náročnosti budovy MŠ Divišova 1809/2a v Blansku</t>
  </si>
  <si>
    <t>CZ.05.5.18/0.0/0.0/16_039/0004308</t>
  </si>
  <si>
    <t>Realizace energeticky úsporných opatření - SPŠ elektrotechnická Mohelnice - škola, dílny</t>
  </si>
  <si>
    <t>CZ.05.5.18/0.0/0.0/16_039/0004506</t>
  </si>
  <si>
    <t xml:space="preserve"> Zateplení budovy průmyslovky - SŠIS, Dvůr Králové nad Labem</t>
  </si>
  <si>
    <t>Střední škola informatiky a služeb, Dvůr Králové nad Labem, Elišky Krásnohorské 2069</t>
  </si>
  <si>
    <t>CZ.05.5.18/0.0/0.0/16_039/0004394</t>
  </si>
  <si>
    <t>Snížení energetické náročnosti budovy MŠ Rodkovského 1352/2b v Blansku</t>
  </si>
  <si>
    <t>CZ.05.5.18/0.0/0.0/16_039/0004456</t>
  </si>
  <si>
    <t>Snížení energetické náročnosti budovy MŠ Rodkovského 1587/2a v Blansku</t>
  </si>
  <si>
    <t>Město Vamberk</t>
  </si>
  <si>
    <t>CZ.05.5.18/0.0/0.0/16_039/0004302</t>
  </si>
  <si>
    <t>Realizace energeticky úsporných opatření - SŠ, ZŠ a MŠ Prostějov - budova MŠ, ul. St. Manharda</t>
  </si>
  <si>
    <t>CZ.05.5.18/0.0/0.0/16_039/0004480</t>
  </si>
  <si>
    <t>Snížení energetické náročnosti zdravotního střediska v Hoštce</t>
  </si>
  <si>
    <t>CZ.05.5.18/0.0/0.0/16_039/0004362</t>
  </si>
  <si>
    <t>Zateplení a stavební úpravy plavecké učebny - bazén Žlutice</t>
  </si>
  <si>
    <t>27.04.2018</t>
  </si>
  <si>
    <t>CZ.05.5.18/0.0/0.0/16_039/0004461</t>
  </si>
  <si>
    <t>Zateplení OÚ Stará Voda</t>
  </si>
  <si>
    <t>31.01.2018</t>
  </si>
  <si>
    <t>CZ.05.1.30/0.0/0.0/16_043/0004673</t>
  </si>
  <si>
    <t>Rokytnice nad Jizerou - vodovod Vilémov</t>
  </si>
  <si>
    <t>CZ.05.1.30/0.0/0.0/16_043/0004707</t>
  </si>
  <si>
    <t>Obnova pramenišť a propojovacího potrubí Starý a Nový Ždánov</t>
  </si>
  <si>
    <t>Sanační práce v areálu a okolí sklárny Janštejn, s.r.o.</t>
  </si>
  <si>
    <t>Sklárna Janštejn, s.r.o.</t>
  </si>
  <si>
    <t>CZ.05.1.30/0.0/0.0/16_043/0004906</t>
  </si>
  <si>
    <t>Kolešovice, Heřmanov a Zderaz - vodovod</t>
  </si>
  <si>
    <t>Obec Kolešovice</t>
  </si>
  <si>
    <t>05_17_051</t>
  </si>
  <si>
    <t>14.12.2017</t>
  </si>
  <si>
    <t>Obec Dymokury</t>
  </si>
  <si>
    <t>CZ.05.1.30/0.0/0.0/16_042/0004868</t>
  </si>
  <si>
    <t>Odkanalizování a čištění odpadních vod Hlučín - Darkovičky - I. etapa</t>
  </si>
  <si>
    <t>Vodovody a kanalizace Hlučín, s.r.o.</t>
  </si>
  <si>
    <t>05_17_055</t>
  </si>
  <si>
    <t>05_17_056</t>
  </si>
  <si>
    <t>Město Benátky nad Jizerou</t>
  </si>
  <si>
    <t>27.06.2019</t>
  </si>
  <si>
    <t>18.01.2018</t>
  </si>
  <si>
    <t>Regenerace parků Pionýrská - Sadová v Kopřivnici</t>
  </si>
  <si>
    <t>CZ.05.4.27/0.0/0.0/17_051/0005170</t>
  </si>
  <si>
    <t>REVITALIZACE DRÁCHOVSKÝCH TŮNÍ - II. ETAPA</t>
  </si>
  <si>
    <t>Občanská spojka, z. s.</t>
  </si>
  <si>
    <t>Obec Nedomice</t>
  </si>
  <si>
    <t>CZ.05.4.27/0.0/0.0/17_056/0005005</t>
  </si>
  <si>
    <t>Revitalizace zeleně 2017-2018</t>
  </si>
  <si>
    <t>Město Dolní Poustevna</t>
  </si>
  <si>
    <t>Město Zákupy</t>
  </si>
  <si>
    <t>05_17_053</t>
  </si>
  <si>
    <t>CZ.05.4.27/0.0/0.0/17_055/0004968</t>
  </si>
  <si>
    <t>Nádrž Olešník v obci Daskabát</t>
  </si>
  <si>
    <t>CZ.05.4.27/0.0/0.0/17_055/0004973</t>
  </si>
  <si>
    <t>CZ.05.4.27/0.0/0.0/17_055/0005116</t>
  </si>
  <si>
    <t>RB MVE Munzarův Mlýn na Olešce, ř.km. 14,578</t>
  </si>
  <si>
    <t>MVE Munzarův mlýn s.r.o.</t>
  </si>
  <si>
    <t>CZ.05.4.27/0.0/0.0/17_053/0004987</t>
  </si>
  <si>
    <t>Ošetření a obnova stromořadí v CHKO Český ráj</t>
  </si>
  <si>
    <t>Město Jevíčko</t>
  </si>
  <si>
    <t>05_17_070</t>
  </si>
  <si>
    <t>19.03.2018</t>
  </si>
  <si>
    <t>05_17_068</t>
  </si>
  <si>
    <t>28.01.2019</t>
  </si>
  <si>
    <t>CZ.05.5.18/0.0/0.0/17_070/0006575</t>
  </si>
  <si>
    <t>Snížení energetické náročnosti MŠ u Sýpky</t>
  </si>
  <si>
    <t>19.02.2018</t>
  </si>
  <si>
    <t>28.11.2017</t>
  </si>
  <si>
    <t>02.10.2017</t>
  </si>
  <si>
    <t>16.01.2018</t>
  </si>
  <si>
    <t>CZ.05.5.18/0.0/0.0/17_070/0005249</t>
  </si>
  <si>
    <t>Realizace energeticky úsporných opatření - Gymnázium Slovanské náměstí Brno</t>
  </si>
  <si>
    <t>Gymnázium Brno, Slovanské náměstí, příspěvková organizace</t>
  </si>
  <si>
    <t>05_17_076</t>
  </si>
  <si>
    <t>29.01.2018</t>
  </si>
  <si>
    <t>CZ.05.5.18/0.0/0.0/17_070/0005911</t>
  </si>
  <si>
    <t>Snížení energetické náročnosti MŠ Neslovice</t>
  </si>
  <si>
    <t>05_17_065</t>
  </si>
  <si>
    <t>CZ.05.5.18/0.0/0.0/17_070/0006765</t>
  </si>
  <si>
    <t>Snížení energetické náročnosti Ekocentum Hodonín</t>
  </si>
  <si>
    <t>CZ.05.3.29/0.0/0.0/17_076/0005339</t>
  </si>
  <si>
    <t>Rekultivace staré skládky v prostoru odvalu kamenolomu Ruprechtice</t>
  </si>
  <si>
    <t>06.02.2018</t>
  </si>
  <si>
    <t>17.04.2019</t>
  </si>
  <si>
    <t>29.11.2019</t>
  </si>
  <si>
    <t>05_17_079</t>
  </si>
  <si>
    <t>CZ.05.5.18/0.0/0.0/17_070/0006502</t>
  </si>
  <si>
    <t>Energeticky úsporné renovace v budově obecního úřadu obce Rohle</t>
  </si>
  <si>
    <t>Obec Rohle</t>
  </si>
  <si>
    <t>05_17_090</t>
  </si>
  <si>
    <t>05_17_061</t>
  </si>
  <si>
    <t>5.2</t>
  </si>
  <si>
    <t>26.02.2019</t>
  </si>
  <si>
    <t>30.01.2018</t>
  </si>
  <si>
    <t>06.01.2020</t>
  </si>
  <si>
    <t>CZ.05.5.18/0.0/0.0/17_070/0005900</t>
  </si>
  <si>
    <t>Zateplení základní a mateřské školy-městys Machov</t>
  </si>
  <si>
    <t>29.07.2017</t>
  </si>
  <si>
    <t>CZ.05.5.18/0.0/0.0/17_070/0005202</t>
  </si>
  <si>
    <t>Střední uměleckoprůmyslová škola sv. Anežky České, Český Krumlov, Tavírna 109</t>
  </si>
  <si>
    <t>Obec Černá u Bohdanče</t>
  </si>
  <si>
    <t>26.04.2019</t>
  </si>
  <si>
    <t>CZ.05.5.11/0.0/0.0/17_061/0008618</t>
  </si>
  <si>
    <t>Novostavba obecního úřadu Rudimov</t>
  </si>
  <si>
    <t>03.10.2018</t>
  </si>
  <si>
    <t>16.08.2018</t>
  </si>
  <si>
    <t>25.04.2019</t>
  </si>
  <si>
    <t>05_17_059</t>
  </si>
  <si>
    <t>05_17_089</t>
  </si>
  <si>
    <t>12.06.2019</t>
  </si>
  <si>
    <t>05_17_060</t>
  </si>
  <si>
    <t>CZ.05.3.29/0.0/0.0/17_076/0005284</t>
  </si>
  <si>
    <t>Rekultivace bývalé skládky TKO Milín</t>
  </si>
  <si>
    <t>22.06.2018</t>
  </si>
  <si>
    <t>27.02.2018</t>
  </si>
  <si>
    <t>Město Libušín</t>
  </si>
  <si>
    <t>CZ.05.3.24/0.0/0.0/17_065/0005349</t>
  </si>
  <si>
    <t>CZ.05.4.27/0.0/0.0/17_060/0006073</t>
  </si>
  <si>
    <t>Revitalizace zeleně na vybraných veřejných prostranstvích města Budišov nad Budišovkou</t>
  </si>
  <si>
    <t>CZ.05.4.27/0.0/0.0/17_059/0006185</t>
  </si>
  <si>
    <t>Založení krajinných prvků v k.ú. Velké Pavlovice II.</t>
  </si>
  <si>
    <t>05.02.2018</t>
  </si>
  <si>
    <t>CZ.05.5.18/0.0/0.0/17_070/0005865</t>
  </si>
  <si>
    <t>Zateplení staré budovy Centra služeb pro seniory v Kyjově</t>
  </si>
  <si>
    <t>Centrum služeb pro seniory Kyjov, příspěvková organizace</t>
  </si>
  <si>
    <t>CZ.05.5.18/0.0/0.0/17_070/0005899</t>
  </si>
  <si>
    <t>Instalace rekuperačního systému-základní a mateřská škola městys Machov</t>
  </si>
  <si>
    <t>CZ.05.5.18/0.0/0.0/17_070/0006379</t>
  </si>
  <si>
    <t>CZ.05.5.18/0.0/0.0/17_070/0006264</t>
  </si>
  <si>
    <t>Snížení energetické náročnosti č.p. 1188 - dům s byty zvláštního určení v Lomnici nad Popelkou</t>
  </si>
  <si>
    <t>21.09.2017</t>
  </si>
  <si>
    <t>CZ.05.3.24/0.0/0.0/17_065/0005321</t>
  </si>
  <si>
    <t>Sanace areálu bývalých Humpoleckých strojíren - část PETRA plast s.r.o.</t>
  </si>
  <si>
    <t>PETRA plast s.r.o.</t>
  </si>
  <si>
    <t>25.07.2019</t>
  </si>
  <si>
    <t>Obec Krychnov</t>
  </si>
  <si>
    <t>CZ.05.5.18/0.0/0.0/17_070/0005884</t>
  </si>
  <si>
    <t>Zateplení kulturního domu-obec Stříbřec</t>
  </si>
  <si>
    <t>Obec Stříbřec, Stříbřec 149</t>
  </si>
  <si>
    <t>29.09.2017</t>
  </si>
  <si>
    <t>CZ.05.5.18/0.0/0.0/17_070/0006528</t>
  </si>
  <si>
    <t>Snížení energetické náročnosti objektu kolejí E TUL v Liberci Harcově</t>
  </si>
  <si>
    <t>11.04.2018</t>
  </si>
  <si>
    <t>13.12.2017</t>
  </si>
  <si>
    <t>23.01.2019</t>
  </si>
  <si>
    <t>CZ.05.4.27/0.0/0.0/17_060/0005874</t>
  </si>
  <si>
    <t xml:space="preserve">Environmentální park Škrlovec, Uherský Brod </t>
  </si>
  <si>
    <t>Statutární město Karlovy Vary</t>
  </si>
  <si>
    <t>Obec Poličná</t>
  </si>
  <si>
    <t>CZ.05.3.29/0.0/0.0/17_068/0005570</t>
  </si>
  <si>
    <t>Vybudování RE-USE centra ve městě Příbor</t>
  </si>
  <si>
    <t>CZ.05.3.29/0.0/0.0/17_068/0005833</t>
  </si>
  <si>
    <t>Předcházení vzniku odpadů v Černé u Bohdanče</t>
  </si>
  <si>
    <t>Obec Strašov</t>
  </si>
  <si>
    <t>26.01.2018</t>
  </si>
  <si>
    <t>CZ.05.5.18/0.0/0.0/17_070/0006282</t>
  </si>
  <si>
    <t>Zateplení: Obecní úřad Předměřice nad Jizerou č.p. 132 - 294 74 Předměřice nad Jizerou</t>
  </si>
  <si>
    <t>Obec Předměřice nad Jizerou</t>
  </si>
  <si>
    <t>10.07.2018</t>
  </si>
  <si>
    <t>CZ.05.6.125/0.0/0.0/17_090/0005864</t>
  </si>
  <si>
    <t>Zajištění výdajů spojených s realizací veřejnosprávních kontrol</t>
  </si>
  <si>
    <t>MOKŘADY BOJANOVICE s.r.o.</t>
  </si>
  <si>
    <t>05_17_088</t>
  </si>
  <si>
    <t>CZ.05.5.18/0.0/0.0/17_070/0006768</t>
  </si>
  <si>
    <t>Úspory energie domova pro seniory ve městě Kouřim</t>
  </si>
  <si>
    <t>05.09.2018</t>
  </si>
  <si>
    <t>14.11.2018</t>
  </si>
  <si>
    <t>Servisní středisko pro správu svěřeného majetku Městské části Praha 8, příspěvková organizace</t>
  </si>
  <si>
    <t>CZ.05.5.18/0.0/0.0/17_070/0006477</t>
  </si>
  <si>
    <t>CZ.05.5.18/0.0/0.0/17_070/0006400</t>
  </si>
  <si>
    <t>5.1.a-Snížení energetické náročnosti Obchodní akademie České Budějovice- ZATEPLENÍ</t>
  </si>
  <si>
    <t>CZ.05.5.18/0.0/0.0/17_070/0006401</t>
  </si>
  <si>
    <t>5.1.b-Snížení energetické náročnosti Obchodní akademie České Budějovice- VZT</t>
  </si>
  <si>
    <t>Obec Novosedly</t>
  </si>
  <si>
    <t>03.05.2019</t>
  </si>
  <si>
    <t>CZ.05.5.18/0.0/0.0/17_070/0006330</t>
  </si>
  <si>
    <t>Miroslav - zateplení školní družiny</t>
  </si>
  <si>
    <t>CZ.05.5.18/0.0/0.0/17_070/0006319</t>
  </si>
  <si>
    <t xml:space="preserve">5.1.a. Snížení energetické náročnosti budov SPŠS Mělník </t>
  </si>
  <si>
    <t>Střední průmyslová škola stavební, Mělník, Českobratrská 386</t>
  </si>
  <si>
    <t>CZ.05.5.18/0.0/0.0/17_070/0006397</t>
  </si>
  <si>
    <t>5.1b -Snížení energetické náročnosti budov SPŠS Mělník - VZT, hlavní budova parcela 835/1, tělocvična parc. 1540/1</t>
  </si>
  <si>
    <t>21.02.2018</t>
  </si>
  <si>
    <t>CZ.05.4.27/0.0/0.0/17_060/0006172</t>
  </si>
  <si>
    <t>Založení sídelní zeleně v obytné zóně v Kladrubech</t>
  </si>
  <si>
    <t>Město Kladruby</t>
  </si>
  <si>
    <t>11.06.2018</t>
  </si>
  <si>
    <t>14.06.2018</t>
  </si>
  <si>
    <t>05_17_069</t>
  </si>
  <si>
    <t>CZ.05.4.27/0.0/0.0/17_060/0006163</t>
  </si>
  <si>
    <t>Revitalizace ploch a prvků sídelní zeleně v Jemnici - Park Pod Barandovem</t>
  </si>
  <si>
    <t>CZ.05.4.27/0.0/0.0/17_059/0006196</t>
  </si>
  <si>
    <t>INTERAKČNÍ PRVEK - Založení IP u městyse Loučeň</t>
  </si>
  <si>
    <t>21.06.2018</t>
  </si>
  <si>
    <t>CZ.05.5.18/0.0/0.0/17_070/0006420</t>
  </si>
  <si>
    <t>Realizace úspor energie Obecního úřadu Ráby</t>
  </si>
  <si>
    <t>Obec Ráby</t>
  </si>
  <si>
    <t>CZ.05.5.18/0.0/0.0/17_070/0006740</t>
  </si>
  <si>
    <t>Obnova oken objektu radnice Napajedla</t>
  </si>
  <si>
    <t>Město Napajedla</t>
  </si>
  <si>
    <t>CZ.05.5.18/0.0/0.0/17_070/0006773</t>
  </si>
  <si>
    <t>Železný Brod - zateplení objektu sokolovny, Masarykova 500</t>
  </si>
  <si>
    <t>22.10.2018</t>
  </si>
  <si>
    <t>25.05.2018</t>
  </si>
  <si>
    <t>CZ.05.5.18/0.0/0.0/17_070/0006494</t>
  </si>
  <si>
    <t>Modernizace zdroje vytápění v základní škole obce Krmelín</t>
  </si>
  <si>
    <t>UNEX a.s.</t>
  </si>
  <si>
    <t>CZ.05.4.27/0.0/0.0/17_059/0006013</t>
  </si>
  <si>
    <t>Rekonstrukce silniční zeleně na Frýdlantsku - komunikace č. III/29013</t>
  </si>
  <si>
    <t>CZ.05.4.27/0.0/0.0/17_059/0006076</t>
  </si>
  <si>
    <t>Výsadba zeleně Brno Tuřany</t>
  </si>
  <si>
    <t>Revitalizace parčíku u kulturního domu ve Strašicích - 2. etapa</t>
  </si>
  <si>
    <t>Obec Strašice</t>
  </si>
  <si>
    <t>13.09.2018</t>
  </si>
  <si>
    <t>CZ.05.5.18/0.0/0.0/17_070/0006697</t>
  </si>
  <si>
    <t>Snížení energetické náročnosti budovy fyzikálního ústavu AV ČR, v.v.i. - Na Slovance 1999/2, Praha 8</t>
  </si>
  <si>
    <t>Fyzikální ústav AV ČR, v. v. i.</t>
  </si>
  <si>
    <t>Obec Jalubí</t>
  </si>
  <si>
    <t>Obec Velký Ořechov</t>
  </si>
  <si>
    <t>Založení LBC Vlčetín a LBK Trávníky</t>
  </si>
  <si>
    <t>31.05.2018</t>
  </si>
  <si>
    <t>CZ.05.4.27/0.0/0.0/17_059/0006202</t>
  </si>
  <si>
    <t>Dolní Dunajovice - Revitalizace skládky v trati Nad sklepy</t>
  </si>
  <si>
    <t>CZ.05.5.18/0.0/0.0/17_070/0006376</t>
  </si>
  <si>
    <t>Rekuperace ZŠ Svídnická - realizace systému nuceného větrání s rekuperací odpadního tepla</t>
  </si>
  <si>
    <t>CZ.05.5.18/0.0/0.0/17_070/0006377</t>
  </si>
  <si>
    <t>Rekuperace ZŠ U Školské zahrady - realizace systému nuceného větrání s rekuperací odpadního tepla</t>
  </si>
  <si>
    <t>28.06.2018</t>
  </si>
  <si>
    <t>Nemovitosti města Zlína, spol. s r.o.</t>
  </si>
  <si>
    <t>CZ.05.5.18/0.0/0.0/17_070/0006515</t>
  </si>
  <si>
    <t>Snížení energetické náročnosti budovy Městského úřadu Cheb, náměstí Krále Jiřího z Poděbrad 1/14</t>
  </si>
  <si>
    <t>CZ.05.5.11/0.0/0.0/17_061/0006352</t>
  </si>
  <si>
    <t>Novostavba mateřské školy</t>
  </si>
  <si>
    <t>02.12.2020</t>
  </si>
  <si>
    <t>20.06.2018</t>
  </si>
  <si>
    <t>CZ.05.5.18/0.0/0.0/17_070/0006354</t>
  </si>
  <si>
    <t>Snížení energetické náročnosti SPŠ strojní a stavební Tábor ? objekt Martina Koláře</t>
  </si>
  <si>
    <t>Střední průmyslová škola strojní a stavební, Tábor, Komenského 1670</t>
  </si>
  <si>
    <t>CZ.05.5.18/0.0/0.0/17_070/0006766</t>
  </si>
  <si>
    <t>Snížení energetické náročnosti Městského úřadu v Zákupech</t>
  </si>
  <si>
    <t>CZ.05.5.18/0.0/0.0/17_070/0006745</t>
  </si>
  <si>
    <t>Zateplení obecního úřadu Krychnov 57</t>
  </si>
  <si>
    <t>CZ.05.5.18/0.0/0.0/17_070/0006543</t>
  </si>
  <si>
    <t>Instalace VZT v budově ZŠ v obci Hněvotín</t>
  </si>
  <si>
    <t>Obec Hněvotín</t>
  </si>
  <si>
    <t>CZ.05.2.32/0.0/0.0/17_079/0006479</t>
  </si>
  <si>
    <t>Imisní monitoring statutárního města Brna - doplnění systému sledování kvality ovzduší</t>
  </si>
  <si>
    <t>CZ.05.5.18/0.0/0.0/17_070/0006738</t>
  </si>
  <si>
    <t xml:space="preserve">Rekonstrukce a modernizace zdroje vytápění objektu MÚ Kamenice </t>
  </si>
  <si>
    <t>CZ.05.5.18/0.0/0.0/17_070/0006606</t>
  </si>
  <si>
    <t>Snížení energetické náročnosti budovy č. 44 Veterinární a farmaceutické univerzity Brno</t>
  </si>
  <si>
    <t>06.06.2019</t>
  </si>
  <si>
    <t>05_17_071</t>
  </si>
  <si>
    <t>05_17_073</t>
  </si>
  <si>
    <t>05_17_074</t>
  </si>
  <si>
    <t>03.05.2018</t>
  </si>
  <si>
    <t>08.06.2018</t>
  </si>
  <si>
    <t>30.01.2019</t>
  </si>
  <si>
    <t>31.07.2018</t>
  </si>
  <si>
    <t>26.04.2018</t>
  </si>
  <si>
    <t>CZ.05.5.18/0.0/0.0/17_070/0006812</t>
  </si>
  <si>
    <t xml:space="preserve">Stavební úpravy víceúčelového objektu Zlín, Malenovice č.p. 564 </t>
  </si>
  <si>
    <t>CZ.05.1.30/0.0/0.0/17_071/0007071</t>
  </si>
  <si>
    <t>13.06.2018</t>
  </si>
  <si>
    <t>19.12.2018</t>
  </si>
  <si>
    <t>15.06.2018</t>
  </si>
  <si>
    <t>CZ.05.5.18/0.0/0.0/17_070/0006548</t>
  </si>
  <si>
    <t>Instalace vzduchotechniky v objektu základní školy Oskol v Kroměříži</t>
  </si>
  <si>
    <t>04.06.2018</t>
  </si>
  <si>
    <t>CZ.05.4.27/0.0/0.0/17_088/0006489</t>
  </si>
  <si>
    <t>Ovocné aleje Hroznová Lhota</t>
  </si>
  <si>
    <t>17.09.2019</t>
  </si>
  <si>
    <t>Střední uměleckoprůmyslová škola, Bechyně, Písecká 203</t>
  </si>
  <si>
    <t>CZ.05.5.18/0.0/0.0/17_070/0006618</t>
  </si>
  <si>
    <t>Snížení energetické náročnosti objektu č. p. 35 Borkovice</t>
  </si>
  <si>
    <t>Obec Borkovice</t>
  </si>
  <si>
    <t>CZ.05.1.30/0.0/0.0/17_071/0007244</t>
  </si>
  <si>
    <t>Odkanalizování obce Lančov</t>
  </si>
  <si>
    <t>Obec Lančov</t>
  </si>
  <si>
    <t>CZ.05.2.32/0.0/0.0/17_089/0007355</t>
  </si>
  <si>
    <t xml:space="preserve">Ekologizace zdroje TKY II - mokré odsíření </t>
  </si>
  <si>
    <t>United Energy, a.s.</t>
  </si>
  <si>
    <t>24.10.2018</t>
  </si>
  <si>
    <t>Zateplení MŠ Hobík</t>
  </si>
  <si>
    <t>Obec Svatá Maří</t>
  </si>
  <si>
    <t>Město Nepomuk</t>
  </si>
  <si>
    <t>Snížení emisí z denních zásobníků vysokopecního rudiště</t>
  </si>
  <si>
    <t>CZ.05.5.18/0.0/0.0/17_070/0006869</t>
  </si>
  <si>
    <t>Zateplení a stavební úpravy MŠ Hanusíkova v Kojetíně</t>
  </si>
  <si>
    <t>Město Kojetín</t>
  </si>
  <si>
    <t>CZ.05.5.18/0.0/0.0/17_070/0006795</t>
  </si>
  <si>
    <t>Zateplení objektu tělocvičny Č.p. 95, parc.č.st. 2120 v k.ú. Hradištko</t>
  </si>
  <si>
    <t>Obec Hradištko</t>
  </si>
  <si>
    <t>28.01.2018</t>
  </si>
  <si>
    <t>CZ.05.5.18/0.0/0.0/17_070/0006724</t>
  </si>
  <si>
    <t>Instalace fotovoltaického systému na střechu ZŠ T. G. Masaryka v Hrádku nad Nisou</t>
  </si>
  <si>
    <t>CZ.05.5.18/0.0/0.0/17_070/0006719</t>
  </si>
  <si>
    <t>Instalace systému nuceného větrání s rekuperací do budovy ZŠ T. G. Masaryka v Hrádku nad Nisou</t>
  </si>
  <si>
    <t>30.05.2019</t>
  </si>
  <si>
    <t>CZ.05.5.18/0.0/0.0/17_070/0006817</t>
  </si>
  <si>
    <t>Optimalizace energetického hospodaření budovy sportovní haly v Českém Brodě</t>
  </si>
  <si>
    <t>TJ Slavoj Český Brod, z.s.</t>
  </si>
  <si>
    <t>Obec Čepřovice</t>
  </si>
  <si>
    <t>CZ.05.5.18/0.0/0.0/17_070/0006746</t>
  </si>
  <si>
    <t>Snížení energetické náročnosti MŠ a OÚ Čepřovice</t>
  </si>
  <si>
    <t>Obec Zlatá Olešnice</t>
  </si>
  <si>
    <t>CZ.05.5.18/0.0/0.0/17_070/0006572</t>
  </si>
  <si>
    <t>5.1.a Snížení energetické náročnosti budovy dílen Svojsíkova - Střední odborná škola a Střední odborné učiliště, Česká Lípa, 28. října 2707, příspěvková organizace</t>
  </si>
  <si>
    <t>CZ.05.5.18/0.0/0.0/17_070/0006573</t>
  </si>
  <si>
    <t>5.1.b Snížení energetické náročnosti budovy dílen Svojsíkova - Střední odborná škola a Střední odborné učiliště, Česká Lípa, 28. října 2707, příspěvková organizace</t>
  </si>
  <si>
    <t>CZ.05.5.18/0.0/0.0/17_070/0006725</t>
  </si>
  <si>
    <t>5.1a Snížení energetické náročnosti objektů SUPŠ Bechyně</t>
  </si>
  <si>
    <t>CZ.05.5.18/0.0/0.0/17_070/0006726</t>
  </si>
  <si>
    <t>5.1b Snížení energetické náročnosti objektů SUPŠ Bechyně</t>
  </si>
  <si>
    <t>CZ.05.3.29/0.0/0.0/17_069/0006877</t>
  </si>
  <si>
    <t>Zefektivnění odpadového hospodářství v obci Strašov</t>
  </si>
  <si>
    <t>CZ.05.5.18/0.0/0.0/17_070/0006779</t>
  </si>
  <si>
    <t>Zateplení ZŠ Velký Borek,2017</t>
  </si>
  <si>
    <t>CZ.05.5.18/0.0/0.0/17_070/0006691</t>
  </si>
  <si>
    <t>Snížení energetické náročnosti budovy OÚ v obci Blevice</t>
  </si>
  <si>
    <t>Obec Blevice</t>
  </si>
  <si>
    <t>06.05.2019</t>
  </si>
  <si>
    <t>CZ.05.5.18/0.0/0.0/17_070/0006808</t>
  </si>
  <si>
    <t>Snížení energetické náročnosti budovy městského úřadu v Kostelci nad Černými lesy</t>
  </si>
  <si>
    <t>CZ.05.2.32/0.0/0.0/17_089/0007336</t>
  </si>
  <si>
    <t>Snížení emisí ve slévárně Ernst Leopold s.r.o.</t>
  </si>
  <si>
    <t>Ernst Leopold s.r.o.</t>
  </si>
  <si>
    <t>09.12.2019</t>
  </si>
  <si>
    <t>CZ.05.5.18/0.0/0.0/17_070/0006851</t>
  </si>
  <si>
    <t>Realizace energeticky úsporného projektu metodou EPC v objektech Akademie výtvarných umění v Praze</t>
  </si>
  <si>
    <t>Akademie výtvarných umění v Praze</t>
  </si>
  <si>
    <t>CZ.05.5.18/0.0/0.0/17_070/0006843</t>
  </si>
  <si>
    <t>Snižování energetické náročnosti budovy plaveckého bazénu ve Stráži pod Ralskem</t>
  </si>
  <si>
    <t>CZ.05.3.29/0.0/0.0/17_069/0007589</t>
  </si>
  <si>
    <t>Zvýšení podílu materiálového a energetického využití biologicky rozložitelných odpadů na území města Karlovy Vary - oddělený sběr a svoz BRO</t>
  </si>
  <si>
    <t>CZ.05.3.29/0.0/0.0/17_069/0007590</t>
  </si>
  <si>
    <t>Zvýšení podílu materiálového a energetického využití biologicky rozložitelných odpadů na území města Karlovy Vary - oddělený sběr BRO</t>
  </si>
  <si>
    <t>CZ.05.1.30/0.0/0.0/17_071/0007210</t>
  </si>
  <si>
    <t>Obec Suchdol - ČOV a stoková síť</t>
  </si>
  <si>
    <t>CZ.05.1.30/0.0/0.0/17_071/0007209</t>
  </si>
  <si>
    <t>Laškov, Pěnčín - ČOV a stoková síť</t>
  </si>
  <si>
    <t>Kanalizace ČOV svazek obcí Pěnčín - Laškov</t>
  </si>
  <si>
    <t>Odprášení horkých dopravních cest aglomerace 1</t>
  </si>
  <si>
    <t>28.02.2019</t>
  </si>
  <si>
    <t>CZ.05.3.29/0.0/0.0/17_069/0007561</t>
  </si>
  <si>
    <t>Zlepšení nakládání s odpady v obci Kostelec u Holešova</t>
  </si>
  <si>
    <t>05_17_110</t>
  </si>
  <si>
    <t>06.02.2019</t>
  </si>
  <si>
    <t>29.01.2019</t>
  </si>
  <si>
    <t>CZ.05.2.32/0.0/0.0/17_089/0007442</t>
  </si>
  <si>
    <t>Modernizace odsávání tavírny Olomouc</t>
  </si>
  <si>
    <t>25.01.2019</t>
  </si>
  <si>
    <t>05_17_111</t>
  </si>
  <si>
    <t>CZ.05.1.30/0.0/0.0/17_073/0007063</t>
  </si>
  <si>
    <t>Vodovodní přivaděč Dehtín - Švihov</t>
  </si>
  <si>
    <t>Město Švihov</t>
  </si>
  <si>
    <t>13.07.2018</t>
  </si>
  <si>
    <t>21.01.2019</t>
  </si>
  <si>
    <t>11.10.2018</t>
  </si>
  <si>
    <t>CZ.05.1.24/0.0/0.0/17_074/0007024</t>
  </si>
  <si>
    <t>Hospodaření s dešťovou vodou v lokalitě ulic Plzeňská a Malinovského</t>
  </si>
  <si>
    <t>CZ.05.1.30/0.0/0.0/17_071/0007296</t>
  </si>
  <si>
    <t>Kanalizace a ČOV Česká Metuje</t>
  </si>
  <si>
    <t>OBEC ČESKÁ METUJE</t>
  </si>
  <si>
    <t>23.07.2018</t>
  </si>
  <si>
    <t>CZ.05.5.11/0.0/0.0/17_061/0008195</t>
  </si>
  <si>
    <t>Komunitní centrum Říčany - Pasivní dům</t>
  </si>
  <si>
    <t>18.09.2018</t>
  </si>
  <si>
    <t>CZ.05.1.30/0.0/0.0/17_071/0007191</t>
  </si>
  <si>
    <t>Město Dolní Kounice - splašková kanalizace v ulicích Ivančická a Skalní</t>
  </si>
  <si>
    <t>Snížení emisí TZL odprášení odsunových cest jižní části Aglomerace AMO</t>
  </si>
  <si>
    <t>Českomoravský štěrk, a.s.</t>
  </si>
  <si>
    <t>CZ.05.2.32/0.0/0.0/17_089/0007469</t>
  </si>
  <si>
    <t>Snížení emisí TZL v kamenolomu Olbramovice</t>
  </si>
  <si>
    <t>07.12.2020</t>
  </si>
  <si>
    <t>CZ.05.2.32/0.0/0.0/17_089/0007463</t>
  </si>
  <si>
    <t>Snížení emisí TZL v kamenolomu Branžovy</t>
  </si>
  <si>
    <t>CZ.05.2.32/0.0/0.0/17_089/0007392</t>
  </si>
  <si>
    <t>Rekonstrukce sušky Kozlov</t>
  </si>
  <si>
    <t>ZEMAS AG,a.s.</t>
  </si>
  <si>
    <t>16.10.2019</t>
  </si>
  <si>
    <t>CZ.05.2.32/0.0/0.0/17_089/0007361</t>
  </si>
  <si>
    <t>Posklizňová linka Prosenice</t>
  </si>
  <si>
    <t>Moravská zemědělská, akciová společnost</t>
  </si>
  <si>
    <t>03.03.2020</t>
  </si>
  <si>
    <t>CZ.05.2.32/0.0/0.0/17_089/0007503</t>
  </si>
  <si>
    <t>Pořízení dodatečných technologií ke snížení prašnosti Těžební písková s.r.o.</t>
  </si>
  <si>
    <t>28.11.2019</t>
  </si>
  <si>
    <t>09.04.2020</t>
  </si>
  <si>
    <t>CZ.05.2.32/0.0/0.0/17_089/0007445</t>
  </si>
  <si>
    <t>Výměna zdrojů tepla a otopné soustavy ve společnosti QPV spol. s.r.o. v provozovně Budišov 169, 675 03 Budišov</t>
  </si>
  <si>
    <t>QPV spol. s r.o.</t>
  </si>
  <si>
    <t>09.12.2020</t>
  </si>
  <si>
    <t>31.01.2020</t>
  </si>
  <si>
    <t>05_18_093</t>
  </si>
  <si>
    <t>05_18_094</t>
  </si>
  <si>
    <t>CZ.05.3.29/0.0/0.0/17_069/0007850</t>
  </si>
  <si>
    <t>Vybudování zázemí pro zpracování papírenského odpadu v rámci záměru ROLLPAP - výroba recyklovaného hygienického papíru Opatovice nad Labem</t>
  </si>
  <si>
    <t>ROLLPAP spol. s r.o.</t>
  </si>
  <si>
    <t>CZ.05.3.29/0.0/0.0/17_069/0007878</t>
  </si>
  <si>
    <t>Zařízení pro dotřídění a úpravu odpadů</t>
  </si>
  <si>
    <t>Technické služby Zlín, s.r.o.</t>
  </si>
  <si>
    <t>24.09.2019</t>
  </si>
  <si>
    <t>CZ.05.4.27/0.0/0.0/17_111/0007729</t>
  </si>
  <si>
    <t>Založení ÚSES Benátky n. J. (I. etapa) - Vytvoření krajinných prvků a struktur</t>
  </si>
  <si>
    <t>Obec Osek</t>
  </si>
  <si>
    <t>Obec Bory</t>
  </si>
  <si>
    <t>CZ.05.3.29/0.0/0.0/17_069/0007795</t>
  </si>
  <si>
    <t>Obec Vrbová Lhota - Zlepšení odpadového hospodářství</t>
  </si>
  <si>
    <t>CZ.05.4.27/0.0/0.0/18_093/0008025</t>
  </si>
  <si>
    <t>Revitalizace a založení alejových výsadeb na katastru obce Nedomice</t>
  </si>
  <si>
    <t>CZ.05.3.29/0.0/0.0/17_069/0007957</t>
  </si>
  <si>
    <t>Pořízení linky na zpracování odpadů za účelem jejich dalšího materiálového využití pro společnost Anylopex plus s.r.o.</t>
  </si>
  <si>
    <t>CZ.05.3.29/0.0/0.0/17_069/0007824</t>
  </si>
  <si>
    <t>Pořízení recyklační technologie a související infrastruktury na materiálové využití použitých elektrických motorů pro společnost TSR Czech Republic s.r.o.</t>
  </si>
  <si>
    <t>ALBA WASTE a.s.</t>
  </si>
  <si>
    <t>CZ.05.3.29/0.0/0.0/17_069/0007880</t>
  </si>
  <si>
    <t>Intenzifikace svozu odpadů ve městě Příbor</t>
  </si>
  <si>
    <t>Technické služby města Příbora, příspěvková organizace</t>
  </si>
  <si>
    <t>05_18_100</t>
  </si>
  <si>
    <t>11.01.2019</t>
  </si>
  <si>
    <t>18.01.2019</t>
  </si>
  <si>
    <t>Snížení energetické náročnosti budovy č.p. 136, Dolní Datyně, 736 01 Havířov</t>
  </si>
  <si>
    <t>Správa sportovních a rekreačních zařízení</t>
  </si>
  <si>
    <t>CZ.05.5.18/0.0/0.0/18_100/0007992</t>
  </si>
  <si>
    <t>CZ.05.4.27/0.0/0.0/18_094/0008036</t>
  </si>
  <si>
    <t>15.03.2019</t>
  </si>
  <si>
    <t>22.06.2020</t>
  </si>
  <si>
    <t>CZ.05.4.27/0.0/0.0/18_092/0008141</t>
  </si>
  <si>
    <t>Využití poloparazitického druhu kokrhel luštinec pro obnovu biotopů</t>
  </si>
  <si>
    <t>05_18_092</t>
  </si>
  <si>
    <t>05_18_113</t>
  </si>
  <si>
    <t>CZ.05.4.27/0.0/0.0/18_093/0008079</t>
  </si>
  <si>
    <t>Revitalizace vybraných ploch zeleně ve Vratislavicích nad Nisou - II. etapa</t>
  </si>
  <si>
    <t>CZ.05.4.27/0.0/0.0/17_110/0008196</t>
  </si>
  <si>
    <t>Pavel Boček - Zabezpečení hospodářských zvířat před útoky velkých šelem</t>
  </si>
  <si>
    <t>Pavel Boček</t>
  </si>
  <si>
    <t>13.03.2020</t>
  </si>
  <si>
    <t>CZ.05.5.18/0.0/0.0/18_100/0008589</t>
  </si>
  <si>
    <t>Zateplení Sokolovny v obci Zlatá Olešnice (Lhotka)</t>
  </si>
  <si>
    <t>01.10.2019</t>
  </si>
  <si>
    <t>31.01.2019</t>
  </si>
  <si>
    <t>08.03.2019</t>
  </si>
  <si>
    <t>21.12.2018</t>
  </si>
  <si>
    <t>15.08.2018</t>
  </si>
  <si>
    <t>CZ.05.4.27/0.0/0.0/18_094/0008076</t>
  </si>
  <si>
    <t>Revitalizace vybraných ploch zeleně ve Vratislavicích nad Nisou - I. etapa (plocha 8,14, hřbitov)</t>
  </si>
  <si>
    <t>CZ.05.5.11/0.0/0.0/17_061/0008372</t>
  </si>
  <si>
    <t>Novostavba 2 budov domova s pečovatelskou službou - Domovy Loučovice</t>
  </si>
  <si>
    <t>05_18_103</t>
  </si>
  <si>
    <t>CZ.05.5.18/0.0/0.0/18_100/0008203</t>
  </si>
  <si>
    <t>Výměna zdroje tepla v MŠ Dobrá Voda u Českých Budějovic č.p.17</t>
  </si>
  <si>
    <t>Obec Dobrá Voda u Českých Budějovic</t>
  </si>
  <si>
    <t>17.09.2018</t>
  </si>
  <si>
    <t>CZ.05.5.18/0.0/0.0/18_100/0008254</t>
  </si>
  <si>
    <t>Zateplení bývalé školy čp. 33 s výměnou zdroje tepla v obci Nové Sady</t>
  </si>
  <si>
    <t>Obec Nové Sady</t>
  </si>
  <si>
    <t>CZ.05.4.27/0.0/0.0/18_093/0008107</t>
  </si>
  <si>
    <t>CZ.05.4.27/0.0/0.0/18_093/0008166</t>
  </si>
  <si>
    <t>Biocentrum Louky v k.ú. Novosedly na Moravě</t>
  </si>
  <si>
    <t>27.09.2018</t>
  </si>
  <si>
    <t>CZ.05.5.18/0.0/0.0/18_100/0008684</t>
  </si>
  <si>
    <t>5.1b Pořízení vzduchotechniky do budovy KD v obci Stará Červená Voda</t>
  </si>
  <si>
    <t>Obec Stará Červená Voda</t>
  </si>
  <si>
    <t>CZ.05.5.18/0.0/0.0/18_100/0008678</t>
  </si>
  <si>
    <t>5.1a. Zateplení v budově KD v obci Stará Červená Voda</t>
  </si>
  <si>
    <t>14.09.2018</t>
  </si>
  <si>
    <t>10.01.2019</t>
  </si>
  <si>
    <t>Pořízení 3 decentrálních rekuperačních jednotek do ZŠ a MŠ Karla Klostermanna, Zahradní 403, Železná Ruda, PSČ 340 04</t>
  </si>
  <si>
    <t>Město Železná Ruda</t>
  </si>
  <si>
    <t>CZ.05.5.18/0.0/0.0/18_100/0008413</t>
  </si>
  <si>
    <t xml:space="preserve">Výměna zdroje tepla pro veřejné budovy v Lomnici nad Lužnicí. </t>
  </si>
  <si>
    <t>Město Lomnice nad Lužnicí</t>
  </si>
  <si>
    <t>Město Hora Svaté Kateřiny</t>
  </si>
  <si>
    <t>CZ.05.5.18/0.0/0.0/18_100/0008227</t>
  </si>
  <si>
    <t>Stavební úpravy a snížení energetické náročnosti Mateřské školy Sluníčko v Mladé Boleslavi</t>
  </si>
  <si>
    <t>22.01.2019</t>
  </si>
  <si>
    <t>10.09.2018</t>
  </si>
  <si>
    <t>CZ.05.5.18/0.0/0.0/18_100/0009444</t>
  </si>
  <si>
    <t>Snížení energetické náročnosti kina Astra v Jevíčku</t>
  </si>
  <si>
    <t>04.04.2019</t>
  </si>
  <si>
    <t>24.01.2019</t>
  </si>
  <si>
    <t>04.09.2018</t>
  </si>
  <si>
    <t>CZ.05.5.18/0.0/0.0/18_100/0008236</t>
  </si>
  <si>
    <t>CZ.05.4.27/0.0/0.0/17_110/0008737</t>
  </si>
  <si>
    <t>Jana Barochová - Zabezpečení hospodářských zvířat před útoky velkých šelem</t>
  </si>
  <si>
    <t>Jana Barochová</t>
  </si>
  <si>
    <t>17.01.2019</t>
  </si>
  <si>
    <t>CZ.05.5.18/0.0/0.0/18_100/0008248</t>
  </si>
  <si>
    <t>05_18_109</t>
  </si>
  <si>
    <t>05_18_108</t>
  </si>
  <si>
    <t>20.12.2018</t>
  </si>
  <si>
    <t>Město Dubí</t>
  </si>
  <si>
    <t>24.04.2019</t>
  </si>
  <si>
    <t>29.03.2019</t>
  </si>
  <si>
    <t>23.04.2019</t>
  </si>
  <si>
    <t>CZ.05.5.18/0.0/0.0/18_100/0009273</t>
  </si>
  <si>
    <t>Snížení energetické náročnosti - Obecní úřad Svatá Maří</t>
  </si>
  <si>
    <t>20.09.2019</t>
  </si>
  <si>
    <t>05_18_106</t>
  </si>
  <si>
    <t>CZ.05.5.18/0.0/0.0/18_100/0008668</t>
  </si>
  <si>
    <t>Pořízení decentrální vzduchotechniky do ZŠ ve městě Velešín</t>
  </si>
  <si>
    <t>04.01.2019</t>
  </si>
  <si>
    <t>CZ.05.5.18/0.0/0.0/18_100/0009322</t>
  </si>
  <si>
    <t xml:space="preserve">Rekonstrukce vzduchotechniky objektu kina Morava ve Veselí nad Moravou </t>
  </si>
  <si>
    <t>CZ.05.5.18/0.0/0.0/18_100/0008731</t>
  </si>
  <si>
    <t>Pořízení decentrální vzduchotechniky do KD v obci Žalhostice</t>
  </si>
  <si>
    <t>Obec Žalhostice</t>
  </si>
  <si>
    <t>CZ.05.5.18/0.0/0.0/18_100/0008655</t>
  </si>
  <si>
    <t>Pořízení osmi kusů decentrálních rekuperačních jednotek do Masarykovy ZŠ  nový pavilon, Komenského 134, Kdyně 345 06</t>
  </si>
  <si>
    <t>01.04.2019</t>
  </si>
  <si>
    <t>CZ.05.4.27/0.0/0.0/18_108/0008345</t>
  </si>
  <si>
    <t>Mokřady v LBK K107 Bojanovice</t>
  </si>
  <si>
    <t>CZ.05.3.29/0.0/0.0/18_103/0008569</t>
  </si>
  <si>
    <t>Centrum pro opětovné použití výrobků pro občany obce Osek a okolí</t>
  </si>
  <si>
    <t>CZ.05.4.27/0.0/0.0/18_108/0008617</t>
  </si>
  <si>
    <t>Ekopark Bařinky - Jalubí</t>
  </si>
  <si>
    <t>CZ.05.5.18/0.0/0.0/18_100/0008633</t>
  </si>
  <si>
    <t>Realizace energetických úspor v objektu radnice č.p. 359, Tanvald</t>
  </si>
  <si>
    <t>CZ.05.5.18/0.0/0.0/18_100/0008620</t>
  </si>
  <si>
    <t>Pořízení decentrální vzduchotechniky do Sokolovny v obci Libkovice pod Řípem</t>
  </si>
  <si>
    <t>08.02.2019</t>
  </si>
  <si>
    <t>13.11.2018</t>
  </si>
  <si>
    <t>CZ.05.5.18/0.0/0.0/18_100/0008653</t>
  </si>
  <si>
    <t>Stavební úpravy objektu Budínská 2</t>
  </si>
  <si>
    <t>19.06.2019</t>
  </si>
  <si>
    <t>CZ.05.5.18/0.0/0.0/18_100/0009504</t>
  </si>
  <si>
    <t>Integrovaný dům Roudno - revitalizace</t>
  </si>
  <si>
    <t>Obec Roudno</t>
  </si>
  <si>
    <t>08.04.2019</t>
  </si>
  <si>
    <t>23.12.2019</t>
  </si>
  <si>
    <t>09.07.2019</t>
  </si>
  <si>
    <t>17.06.2020</t>
  </si>
  <si>
    <t>CZ.05.5.11/0.0/0.0/17_061/0008635</t>
  </si>
  <si>
    <t>Multifunkční areál Zubří - DPS</t>
  </si>
  <si>
    <t>CZ.05.5.11/0.0/0.0/17_061/0008632</t>
  </si>
  <si>
    <t>Multifunkční areál Zubří - Lékařský dům</t>
  </si>
  <si>
    <t>27.03.2019</t>
  </si>
  <si>
    <t>CZ.05.4.27/0.0/0.0/18_109/0008928</t>
  </si>
  <si>
    <t>Fyzická osoba nepodnikající</t>
  </si>
  <si>
    <t>Obec Kostice</t>
  </si>
  <si>
    <t>05_18_104</t>
  </si>
  <si>
    <t>CZ.05.5.18/0.0/0.0/18_100/0008697</t>
  </si>
  <si>
    <t>Realizace úspor energie - SPŠE a VOŠ Pardubice, budovy A, B a D</t>
  </si>
  <si>
    <t>26.06.2020</t>
  </si>
  <si>
    <t>CZ.05.5.18/0.0/0.0/18_100/0008696</t>
  </si>
  <si>
    <t>Realizace úspor energie - Gymnázium Česká Třebová</t>
  </si>
  <si>
    <t>03.07.2019</t>
  </si>
  <si>
    <t>28.05.2019</t>
  </si>
  <si>
    <t>22.01.2020</t>
  </si>
  <si>
    <t>CZ.05.5.18/0.0/0.0/18_100/0009005</t>
  </si>
  <si>
    <t>Úspory energií - Nemocnice Nové Město na Moravě, lékárna (pavilon 13)</t>
  </si>
  <si>
    <t>02.05.2019</t>
  </si>
  <si>
    <t>18.12.2018</t>
  </si>
  <si>
    <t>CZ.05.4.27/0.0/0.0/18_109/0008848</t>
  </si>
  <si>
    <t>Revitalizace školních zahrad</t>
  </si>
  <si>
    <t>Město Jeseník</t>
  </si>
  <si>
    <t>05.10.2020</t>
  </si>
  <si>
    <t>05_18_102</t>
  </si>
  <si>
    <t>Revitalizace rybníka Matouš a jeho okolí v Lomnici nad Popelkou</t>
  </si>
  <si>
    <t>10.04.2019</t>
  </si>
  <si>
    <t>11.06.2019</t>
  </si>
  <si>
    <t>CZ.05.4.27/0.0/0.0/18_108/0008815</t>
  </si>
  <si>
    <t>Mokřady a revitalizace toku v Třeboni</t>
  </si>
  <si>
    <t>11.11.2018</t>
  </si>
  <si>
    <t>CZ.05.4.27/0.0/0.0/17_051/0009159</t>
  </si>
  <si>
    <t>Labe, Němčice, revitalizace odstavného ramene</t>
  </si>
  <si>
    <t>14.02.2019</t>
  </si>
  <si>
    <t>05_18_128</t>
  </si>
  <si>
    <t>08.10.2019</t>
  </si>
  <si>
    <t>CZ.05.5.18/0.0/0.0/18_100/0009194</t>
  </si>
  <si>
    <t>Zateplení objektu Okružní 29</t>
  </si>
  <si>
    <t>12.06.2020</t>
  </si>
  <si>
    <t>Obnova biotopů prostřednictvím polodivoké pastvy. Podpora biodiverzity v lokalitě U Janů III.etapa</t>
  </si>
  <si>
    <t>Josef Svačina</t>
  </si>
  <si>
    <t>CZ.05.4.27/0.0/0.0/18_106/0008859</t>
  </si>
  <si>
    <t>Opatření na podporu biodiverzity na území CHKO Orlické hory</t>
  </si>
  <si>
    <t>CZ.05.4.27/0.0/0.0/18_108/0008914</t>
  </si>
  <si>
    <t>Rybí přechod MVE Mladé Buky, řeka Úpa - ř.km 59,338</t>
  </si>
  <si>
    <t>MVE Mladé Buky s.r.o.</t>
  </si>
  <si>
    <t>08.08.2019</t>
  </si>
  <si>
    <t>31.05.2019</t>
  </si>
  <si>
    <t>16.12.2019</t>
  </si>
  <si>
    <t>18.06.2020</t>
  </si>
  <si>
    <t>CZ.05.5.18/0.0/0.0/18_100/0009120</t>
  </si>
  <si>
    <t>Snížení energetické náročnosti objektu sportovní haly v Broumově</t>
  </si>
  <si>
    <t>07.11.2019</t>
  </si>
  <si>
    <t>CZ.05.5.18/0.0/0.0/18_100/0009225</t>
  </si>
  <si>
    <t>Nový zdroj tepla včetně otopné soustavy v objektu OÚ Žernov</t>
  </si>
  <si>
    <t>31.10.2019</t>
  </si>
  <si>
    <t>15.06.2020</t>
  </si>
  <si>
    <t>CZ.05.5.18/0.0/0.0/18_100/0009506</t>
  </si>
  <si>
    <t>Zateplení objektu mateřské školy Hora Svaté Kateřiny, Růžový Vrch 79 - 2. podání</t>
  </si>
  <si>
    <t>14.04.2019</t>
  </si>
  <si>
    <t>CZ.05.1.24/0.0/0.0/18_113/0009066</t>
  </si>
  <si>
    <t>Protipovodňová retenční nádrž k. u. Velký Újezd</t>
  </si>
  <si>
    <t>CZ.05.5.18/0.0/0.0/18_100/0009400</t>
  </si>
  <si>
    <t>Základní škola, zámeček - výměna oken a zateplení</t>
  </si>
  <si>
    <t>CZ.05.1.24/0.0/0.0/18_102/0009104</t>
  </si>
  <si>
    <t>Protipovodňová opatření pro město Aš</t>
  </si>
  <si>
    <t>08.06.2020</t>
  </si>
  <si>
    <t>CZ.05.5.18/0.0/0.0/18_100/0009317</t>
  </si>
  <si>
    <t>Snížení energetické náročnosti ZŠ M. Alše - rekuperace</t>
  </si>
  <si>
    <t>Obec Hřivínův Újezd</t>
  </si>
  <si>
    <t>CZ.05.5.18/0.0/0.0/18_100/0009217</t>
  </si>
  <si>
    <t>Realizace úspor energie - SOŠ a SOU obchodu a služeb Chrudim, hlavní budova</t>
  </si>
  <si>
    <t>CZ.05.5.18/0.0/0.0/18_100/0009300</t>
  </si>
  <si>
    <t>Realizace úspor energie - Východočeské muzeum a Krajská knihovna, dvě budovy depozitářů v Pardubicích - Ohrazenicích</t>
  </si>
  <si>
    <t>CZ.05.5.18/0.0/0.0/18_100/0009324</t>
  </si>
  <si>
    <t>DDM - JUGOSLÁVSKÁ VAMBERK STAVEBNÍ ÚPRAVY VČETNĚ ZATEPLENÍ OBJEKTU</t>
  </si>
  <si>
    <t>CZ.05.5.11/0.0/0.0/17_061/0009541</t>
  </si>
  <si>
    <t>Knihovna se spolkovou činností v Dobříši</t>
  </si>
  <si>
    <t>05_18_127</t>
  </si>
  <si>
    <t>30.01.2020</t>
  </si>
  <si>
    <t>CZ.05.5.18/0.0/0.0/18_100/0009231</t>
  </si>
  <si>
    <t>Realizace úspor energie - SOŠ a SOU obchodu a služeb Chrudim, tělocvična</t>
  </si>
  <si>
    <t>CZ.05.5.18/0.0/0.0/18_100/0009230</t>
  </si>
  <si>
    <t>Realizace úspor energie - SOŠ a SOU obchodu a služeb Chrudim, tělocvična - rekuperace</t>
  </si>
  <si>
    <t>07.05.2019</t>
  </si>
  <si>
    <t>CZ.05.5.18/0.0/0.0/18_100/0009343</t>
  </si>
  <si>
    <t>Zateplení obecního domu- obec Bělá u Jevíčka</t>
  </si>
  <si>
    <t>26.05.2020</t>
  </si>
  <si>
    <t>16.06.2020</t>
  </si>
  <si>
    <t>06.04.2020</t>
  </si>
  <si>
    <t>CZ.05.5.18/0.0/0.0/18_100/0009396</t>
  </si>
  <si>
    <t>Zateplení obecní budovy č.p.132 Vídeň</t>
  </si>
  <si>
    <t>CZ.05.5.18/0.0/0.0/18_100/0009469</t>
  </si>
  <si>
    <t>Umístění zdroje tepla a otopné soustavy v budově č. p. 45 v obci Milhostov</t>
  </si>
  <si>
    <t>Obec Milhostov</t>
  </si>
  <si>
    <t>Město Fryšták</t>
  </si>
  <si>
    <t>CZ.05.5.18/0.0/0.0/18_100/0009478</t>
  </si>
  <si>
    <t>Realizace energeticky úsporných opatření v budově č.p. 381, 382, 383 (Dům s byty pro důchodce) ve městě Fryšták</t>
  </si>
  <si>
    <t>CZ.05.5.18/0.0/0.0/18_100/0009289</t>
  </si>
  <si>
    <t>5.1.a Zateplení mateřské školy- obec Bukovany</t>
  </si>
  <si>
    <t>CZ.05.5.18/0.0/0.0/18_100/0009288</t>
  </si>
  <si>
    <t>5.1.b Instalace VZT jednotek do mateřské školy- obec Bukovany</t>
  </si>
  <si>
    <t>CZ.05.5.18/0.0/0.0/18_100/0009417</t>
  </si>
  <si>
    <t>Instalace FVE na střechu budovy DPS v Měříně</t>
  </si>
  <si>
    <t>05_19_131</t>
  </si>
  <si>
    <t>22.05.2019</t>
  </si>
  <si>
    <t>05_19_119</t>
  </si>
  <si>
    <t>CZ.05.4.27/0.0/0.0/19_131/0009546</t>
  </si>
  <si>
    <t>Výstavba rybníka "Na Vlčíně"</t>
  </si>
  <si>
    <t>Antonín Lisa</t>
  </si>
  <si>
    <t>05_19_136</t>
  </si>
  <si>
    <t>2.4</t>
  </si>
  <si>
    <t>05_19_130</t>
  </si>
  <si>
    <t>05_19_132</t>
  </si>
  <si>
    <t>10.06.2020</t>
  </si>
  <si>
    <t>CZ.05.3.29/0.0/0.0/18_104/0009646</t>
  </si>
  <si>
    <t>Systém odděleného sběru pro TS Nové Hrady</t>
  </si>
  <si>
    <t>Technické služby města Nových Hradů</t>
  </si>
  <si>
    <t>10.09.2019</t>
  </si>
  <si>
    <t>CZ.05.2.28/0.0/0.0/19_136/0009917</t>
  </si>
  <si>
    <t>CZ.05.2.28/0.0/0.0/19_136/0009915</t>
  </si>
  <si>
    <t>21.11.2019</t>
  </si>
  <si>
    <t>Rozšíření sběrného dvora - město Hlučín</t>
  </si>
  <si>
    <t>TS Hlučín s.r.o.</t>
  </si>
  <si>
    <t>CZ.05.3.29/0.0/0.0/18_104/0009860</t>
  </si>
  <si>
    <t>ALBA WASTE a.s. - pořízení technologie na třídění odpadů</t>
  </si>
  <si>
    <t>CZ.05.2.28/0.0/0.0/19_136/0009926</t>
  </si>
  <si>
    <t>CZ.05.4.27/0.0/0.0/19_131/0009894</t>
  </si>
  <si>
    <t>Obnova vodní nádrže Nad obcí na pozemku p.č. 40/1 v k.ú. Niměřice</t>
  </si>
  <si>
    <t>SPC Praha s.r.o.</t>
  </si>
  <si>
    <t>CZ.05.4.27/0.0/0.0/19_131/0010063</t>
  </si>
  <si>
    <t>Rekonstrukce a odbahnění vodní nádrže "Vovsů rybníček v k.ú.Dívčice</t>
  </si>
  <si>
    <t>Josef Voves</t>
  </si>
  <si>
    <t>CZ.05.2.28/0.0/0.0/19_136/0009959</t>
  </si>
  <si>
    <t>Snížení emisí NOx, SO2 a TZL v Elektrárně Tisová, a.s.</t>
  </si>
  <si>
    <t>Elektrárna Tisová, a.s.</t>
  </si>
  <si>
    <t>18.09.2020</t>
  </si>
  <si>
    <t>CZ.05.2.28/0.0/0.0/19_136/0009949</t>
  </si>
  <si>
    <t>Snížení prašnosti v areálu sypkých hmot v Jablunkově</t>
  </si>
  <si>
    <t>Lesostavby Frýdek-Místek a. s.</t>
  </si>
  <si>
    <t>CZ.05.2.28/0.0/0.0/19_136/0009941</t>
  </si>
  <si>
    <t>Lesostavby Frýdek-Místek a.s. - snížení prašnosti</t>
  </si>
  <si>
    <t>02.02.2020</t>
  </si>
  <si>
    <t>05_19_124</t>
  </si>
  <si>
    <t>14.05.2020</t>
  </si>
  <si>
    <t>05_19_121</t>
  </si>
  <si>
    <t>03.02.2020</t>
  </si>
  <si>
    <t>CZ.05.5.18/0.0/0.0/19_121/0010228</t>
  </si>
  <si>
    <t>Stavební úpravy objektu č.p.88, Nepomuk</t>
  </si>
  <si>
    <t>11.06.2020</t>
  </si>
  <si>
    <t>CZ.05.4.27/0.0/0.0/19_131/0010371</t>
  </si>
  <si>
    <t>Soustava vodních nádrží Želivec</t>
  </si>
  <si>
    <t>Oldřich Žilík</t>
  </si>
  <si>
    <t>23.04.2020</t>
  </si>
  <si>
    <t>13.01.2020</t>
  </si>
  <si>
    <t>CZ.05.1.24/0.0/0.0/19_124/0010105</t>
  </si>
  <si>
    <t>Protipovodňová opatření obce Mokré Lazce</t>
  </si>
  <si>
    <t>Obec Mokré Lazce</t>
  </si>
  <si>
    <t>20.12.2019</t>
  </si>
  <si>
    <t>24.06.2020</t>
  </si>
  <si>
    <t>CZ.05.5.18/0.0/0.0/19_121/0010256</t>
  </si>
  <si>
    <t>Revitalizace objektu na ul. Radniční - zateplení</t>
  </si>
  <si>
    <t>CZ.05.4.27/0.0/0.0/19_131/0010207</t>
  </si>
  <si>
    <t>CZ.05.5.18/0.0/0.0/19_121/0011797</t>
  </si>
  <si>
    <t>5.1a ZŠ Dymokury - realizace energetických úspor a instalace nuceného větrání s rekuperací</t>
  </si>
  <si>
    <t>CZ.05.5.18/0.0/0.0/19_121/0011796</t>
  </si>
  <si>
    <t>5.1b ZŠ Dymokury - realizace energetických úspor a instalace nuceného větrání s rekuperací</t>
  </si>
  <si>
    <t>27.05.2020</t>
  </si>
  <si>
    <t>CZ.05.4.27/0.0/0.0/19_130/0010249</t>
  </si>
  <si>
    <t>Realizace opatření na podporu biodiverzity v k. ú. Hradišťko II</t>
  </si>
  <si>
    <t>Tomáš Foral</t>
  </si>
  <si>
    <t>30.06.2019</t>
  </si>
  <si>
    <t>10.01.2020</t>
  </si>
  <si>
    <t>CZ.05.5.18/0.0/0.0/19_121/0010274</t>
  </si>
  <si>
    <t>Pořízení fotovoltaického systému do ZŠ v Libušíně</t>
  </si>
  <si>
    <t>22.05.2020</t>
  </si>
  <si>
    <t>07.04.2020</t>
  </si>
  <si>
    <t>05_19_126</t>
  </si>
  <si>
    <t>CZ.05.4.27/0.0/0.0/19_130/0010576</t>
  </si>
  <si>
    <t>CZ.05.4.27/0.0/0.0/19_131/0010596</t>
  </si>
  <si>
    <t>Obnova ovocného sadu na pozemku 239 v obci Pochvalov</t>
  </si>
  <si>
    <t>Ing. Michal Horňák</t>
  </si>
  <si>
    <t>CZ.05.4.27/0.0/0.0/18_127/0010499</t>
  </si>
  <si>
    <t>Realizace prvků ÚSES LBK 3 na k.ú. Kostice</t>
  </si>
  <si>
    <t>CZ.05.4.27/0.0/0.0/19_132/0010939</t>
  </si>
  <si>
    <t>Revitalizace zeleně v intravilánu, Město Dolní Poustevna</t>
  </si>
  <si>
    <t>09.02.2020</t>
  </si>
  <si>
    <t>27.10.2019</t>
  </si>
  <si>
    <t>CZ.05.5.18/0.0/0.0/19_121/0011969</t>
  </si>
  <si>
    <t>Bory - realizace úspor energie KD</t>
  </si>
  <si>
    <t>CZ.05.3.29/0.0/0.0/19_126/0011277</t>
  </si>
  <si>
    <t>Technologie pro třídění a zpracování odpadu ve společnosti Bronislav Skovajsa</t>
  </si>
  <si>
    <t>Bronislav Skovajsa</t>
  </si>
  <si>
    <t>CZ.05.4.27/0.0/0.0/19_131/0010718</t>
  </si>
  <si>
    <t>Obnova historické aleje Hradská</t>
  </si>
  <si>
    <t>Obec Kudlovice</t>
  </si>
  <si>
    <t>CZ.05.5.18/0.0/0.0/19_121/0011699</t>
  </si>
  <si>
    <t>Modernizace stávajícího větrání školní vývařovny pomocí instalace rekuperační vzduchotechnické jednotky spojené s energetickými úsporami</t>
  </si>
  <si>
    <t>EKOLANDIA, školní catering, mateřská  škola s.r.o.</t>
  </si>
  <si>
    <t>05.06.2020</t>
  </si>
  <si>
    <t>CZ.05.5.18/0.0/0.0/19_121/0012087</t>
  </si>
  <si>
    <t>5. 1 b - Energetické úspory objektu  Střední školy a Základní školy, Oselce</t>
  </si>
  <si>
    <t>Střední škola a Základní škola, Oselce</t>
  </si>
  <si>
    <t>CZ.05.5.18/0.0/0.0/19_121/0012082</t>
  </si>
  <si>
    <t>5. 1 a - Energetické úspory objektu  Střední školy a Základní školy, Oselce</t>
  </si>
  <si>
    <t>CZ.05.5.18/0.0/0.0/19_121/0011890</t>
  </si>
  <si>
    <t>Snížení energetické náročnosti OÚ Černolice</t>
  </si>
  <si>
    <t>OBEC ČERNOLICE</t>
  </si>
  <si>
    <t>04.01.2020</t>
  </si>
  <si>
    <t>CZ.05.1.24/0.0/0.0/19_119/0011434</t>
  </si>
  <si>
    <t>Regenerace Sídliště nad Lužnicí Etapa 0.1 - centrální park se vsakováním a retencí, k.ú. Tábor</t>
  </si>
  <si>
    <t>CZ.05.4.27/0.0/0.0/18_128/0011355</t>
  </si>
  <si>
    <t>Regenerace sídelní zeleně Tušovice-Sportovní areál</t>
  </si>
  <si>
    <t>Obec Tušovice</t>
  </si>
  <si>
    <t>CZ.05.1.24/0.0/0.0/19_119/0011454</t>
  </si>
  <si>
    <t xml:space="preserve">Revitalizace Štechova Kladno - parkovací stání </t>
  </si>
  <si>
    <t>CZ.05.4.27/0.0/0.0/17_088/0011250</t>
  </si>
  <si>
    <t>Obnova alejí cyklotras Strážnicka</t>
  </si>
  <si>
    <t>Mikroregion Strážnicko</t>
  </si>
  <si>
    <t>CZ.05.5.18/0.0/0.0/19_121/0011790</t>
  </si>
  <si>
    <t>Realizace úspor energie - areál NPK, a.s., Litomyšlská nemocnice - budova garáží, spisovny a údržby</t>
  </si>
  <si>
    <t>CZ.05.4.27/0.0/0.0/18_128/0011398</t>
  </si>
  <si>
    <t>Rozšíření plochy parku u kostela v Dubí</t>
  </si>
  <si>
    <t>CZ.05.5.18/0.0/0.0/19_121/0011970</t>
  </si>
  <si>
    <t>Bory - relizace úspor energie KD</t>
  </si>
  <si>
    <t>28.08.2020</t>
  </si>
  <si>
    <t>CZ.05.1.24/0.0/0.0/19_119/0011460</t>
  </si>
  <si>
    <t>Rekonstrukce rybníka Luňák</t>
  </si>
  <si>
    <t>Jaroslav  Domas</t>
  </si>
  <si>
    <t>06.06.2020</t>
  </si>
  <si>
    <t>CZ.05.5.18/0.0/0.0/19_121/0011843</t>
  </si>
  <si>
    <t>Rekonstrukce budovy ZŠ a MŠ Hřivínův Újezd 5.1a</t>
  </si>
  <si>
    <t>CZ.05.5.18/0.0/0.0/19_121/0011876</t>
  </si>
  <si>
    <t>ZŠ Poličná - Energetické úspory 5.1a</t>
  </si>
  <si>
    <t>CZ.05.5.18/0.0/0.0/19_121/0011844</t>
  </si>
  <si>
    <t>Rekonstrukce budovy ZŠ a MŠ Hřivínův Újezd 5.1b</t>
  </si>
  <si>
    <t>CZ.05.5.18/0.0/0.0/19_121/0011801</t>
  </si>
  <si>
    <t>Snížení energetické náročnosti budovy MěÚ Sezimovo Ústí</t>
  </si>
  <si>
    <t>CZ.05.5.18/0.0/0.0/19_121/0011877</t>
  </si>
  <si>
    <t>ZŠ Poličná - Energetické úspory 5.1b</t>
  </si>
  <si>
    <t>CZ.05.5.18/0.0/0.0/19_121/0012258</t>
  </si>
  <si>
    <t>5.1. A - Snížení energetické náročnosti MeÚ Hronov</t>
  </si>
  <si>
    <t>CZ.05.5.18/0.0/0.0/19_121/0012259</t>
  </si>
  <si>
    <t>5.1. B - Snížení energetické náročnosti MeÚ Hronov</t>
  </si>
  <si>
    <t>CZ.05.3.29/0.0/0.0/19_126/0012248</t>
  </si>
  <si>
    <t>Pořízení třídící linky pro společnost TSR Czech Republic s.r.o.</t>
  </si>
  <si>
    <t>CZ.05.3.29/0.0/0.0/19_126/0011966</t>
  </si>
  <si>
    <t>05_20_146</t>
  </si>
  <si>
    <t>05_20_140</t>
  </si>
  <si>
    <t>CZ.05.4.27/0.0/0.0/20_140/0012436</t>
  </si>
  <si>
    <t>Revitalizace bývalé cihelny v katastru městyse Nehvizdy</t>
  </si>
  <si>
    <t>CZ.05.5.18/0.0/0.0/20_146/0012447</t>
  </si>
  <si>
    <t>Novostavba budovy Městského úřadu České Velenice II</t>
  </si>
  <si>
    <t>CZ.05.5.18/0.0/0.0/20_146/0012629</t>
  </si>
  <si>
    <t>Energetické úspory objektu č. p. 30 Oskava</t>
  </si>
  <si>
    <t>IČ</t>
  </si>
  <si>
    <t>00297755</t>
  </si>
  <si>
    <t>43792553</t>
  </si>
  <si>
    <t>63479401</t>
  </si>
  <si>
    <t>28800621</t>
  </si>
  <si>
    <t>64829707</t>
  </si>
  <si>
    <t>25295560</t>
  </si>
  <si>
    <t>00243663</t>
  </si>
  <si>
    <t>00303089</t>
  </si>
  <si>
    <t>27594301</t>
  </si>
  <si>
    <t>00259276</t>
  </si>
  <si>
    <t>00260177</t>
  </si>
  <si>
    <t>00240192</t>
  </si>
  <si>
    <t>00261238</t>
  </si>
  <si>
    <t>00639524</t>
  </si>
  <si>
    <t>00237728</t>
  </si>
  <si>
    <t>00296244</t>
  </si>
  <si>
    <t>00667005</t>
  </si>
  <si>
    <t>00542326</t>
  </si>
  <si>
    <t>68407700</t>
  </si>
  <si>
    <t>00259861</t>
  </si>
  <si>
    <t>00279773</t>
  </si>
  <si>
    <t>00234923</t>
  </si>
  <si>
    <t>00291846</t>
  </si>
  <si>
    <t>70890749</t>
  </si>
  <si>
    <t>00255661</t>
  </si>
  <si>
    <t>00282979</t>
  </si>
  <si>
    <t>60076046</t>
  </si>
  <si>
    <t>60077638</t>
  </si>
  <si>
    <t>00582158</t>
  </si>
  <si>
    <t>60096136</t>
  </si>
  <si>
    <t>00263958</t>
  </si>
  <si>
    <t>70892822</t>
  </si>
  <si>
    <t>00233790</t>
  </si>
  <si>
    <t>00237108</t>
  </si>
  <si>
    <t>00244091</t>
  </si>
  <si>
    <t>14450453</t>
  </si>
  <si>
    <t>00292834</t>
  </si>
  <si>
    <t>00063797</t>
  </si>
  <si>
    <t>00284912</t>
  </si>
  <si>
    <t>45331154</t>
  </si>
  <si>
    <t>00240338</t>
  </si>
  <si>
    <t>00245283</t>
  </si>
  <si>
    <t>64812201</t>
  </si>
  <si>
    <t>00238295</t>
  </si>
  <si>
    <t>00257478</t>
  </si>
  <si>
    <t>00262072</t>
  </si>
  <si>
    <t>00241555</t>
  </si>
  <si>
    <t>00262854</t>
  </si>
  <si>
    <t>18620442</t>
  </si>
  <si>
    <t>00285030</t>
  </si>
  <si>
    <t>00255050</t>
  </si>
  <si>
    <t>00063584</t>
  </si>
  <si>
    <t>00249050</t>
  </si>
  <si>
    <t>00262421</t>
  </si>
  <si>
    <t>60061880</t>
  </si>
  <si>
    <t>00488909</t>
  </si>
  <si>
    <t>44992785</t>
  </si>
  <si>
    <t>00252654</t>
  </si>
  <si>
    <t>00245267</t>
  </si>
  <si>
    <t>00368717</t>
  </si>
  <si>
    <t>45050643</t>
  </si>
  <si>
    <t>00260746</t>
  </si>
  <si>
    <t>00667048</t>
  </si>
  <si>
    <t>61989592</t>
  </si>
  <si>
    <t>25134752</t>
  </si>
  <si>
    <t>00266027</t>
  </si>
  <si>
    <t>00282278</t>
  </si>
  <si>
    <t>26414180</t>
  </si>
  <si>
    <t>00292281</t>
  </si>
  <si>
    <t>00234061</t>
  </si>
  <si>
    <t>00285102</t>
  </si>
  <si>
    <t>05440220</t>
  </si>
  <si>
    <t>00302929</t>
  </si>
  <si>
    <t>00281191</t>
  </si>
  <si>
    <t>00535931</t>
  </si>
  <si>
    <t>00235768</t>
  </si>
  <si>
    <t>00845451</t>
  </si>
  <si>
    <t>60609460</t>
  </si>
  <si>
    <t>05159377</t>
  </si>
  <si>
    <t>00245666</t>
  </si>
  <si>
    <t>00242730</t>
  </si>
  <si>
    <t>00270288</t>
  </si>
  <si>
    <t>00269000</t>
  </si>
  <si>
    <t>00278203</t>
  </si>
  <si>
    <t>00274224</t>
  </si>
  <si>
    <t>00269671</t>
  </si>
  <si>
    <t>00567884</t>
  </si>
  <si>
    <t>00288462</t>
  </si>
  <si>
    <t>00278459</t>
  </si>
  <si>
    <t>27503097</t>
  </si>
  <si>
    <t>60075775</t>
  </si>
  <si>
    <t>00272680</t>
  </si>
  <si>
    <t>00508942</t>
  </si>
  <si>
    <t>00265209</t>
  </si>
  <si>
    <t>60931655</t>
  </si>
  <si>
    <t>00072818</t>
  </si>
  <si>
    <t>00254894</t>
  </si>
  <si>
    <t>00253103</t>
  </si>
  <si>
    <t>00298212</t>
  </si>
  <si>
    <t>60084286</t>
  </si>
  <si>
    <t>00262978</t>
  </si>
  <si>
    <t>00075370</t>
  </si>
  <si>
    <t>28912951</t>
  </si>
  <si>
    <t>25547691</t>
  </si>
  <si>
    <t>16121091</t>
  </si>
  <si>
    <t>00283258</t>
  </si>
  <si>
    <t>73665754</t>
  </si>
  <si>
    <t>04601700</t>
  </si>
  <si>
    <t>00287679</t>
  </si>
  <si>
    <t>00180092</t>
  </si>
  <si>
    <t>63480174</t>
  </si>
  <si>
    <t>00266621</t>
  </si>
  <si>
    <t>00285358</t>
  </si>
  <si>
    <t>00253961</t>
  </si>
  <si>
    <t>00231312</t>
  </si>
  <si>
    <t>14801663</t>
  </si>
  <si>
    <t>00573175</t>
  </si>
  <si>
    <t>70889546</t>
  </si>
  <si>
    <t>00233315</t>
  </si>
  <si>
    <t>00639834</t>
  </si>
  <si>
    <t>70891320</t>
  </si>
  <si>
    <t>00277444</t>
  </si>
  <si>
    <t>00237264</t>
  </si>
  <si>
    <t>00237060</t>
  </si>
  <si>
    <t>00298441</t>
  </si>
  <si>
    <t>00265365</t>
  </si>
  <si>
    <t>00295671</t>
  </si>
  <si>
    <t>00284475</t>
  </si>
  <si>
    <t>00279943</t>
  </si>
  <si>
    <t>67439918</t>
  </si>
  <si>
    <t>00263648</t>
  </si>
  <si>
    <t>00255181</t>
  </si>
  <si>
    <t>00269590</t>
  </si>
  <si>
    <t>49295934</t>
  </si>
  <si>
    <t>00255645</t>
  </si>
  <si>
    <t>00243884</t>
  </si>
  <si>
    <t>25914685</t>
  </si>
  <si>
    <t>22750312</t>
  </si>
  <si>
    <t>00267449</t>
  </si>
  <si>
    <t>24831701</t>
  </si>
  <si>
    <t>00568767</t>
  </si>
  <si>
    <t>03937186</t>
  </si>
  <si>
    <t>42196451</t>
  </si>
  <si>
    <t>00297861</t>
  </si>
  <si>
    <t>00559016</t>
  </si>
  <si>
    <t>00282197</t>
  </si>
  <si>
    <t>00284891</t>
  </si>
  <si>
    <t>00303291</t>
  </si>
  <si>
    <t>00272809</t>
  </si>
  <si>
    <t>46276050</t>
  </si>
  <si>
    <t>14502402</t>
  </si>
  <si>
    <t>00299898</t>
  </si>
  <si>
    <t>00283703</t>
  </si>
  <si>
    <t>46937099</t>
  </si>
  <si>
    <t>00275905</t>
  </si>
  <si>
    <t>28073967</t>
  </si>
  <si>
    <t>00247529</t>
  </si>
  <si>
    <t>46747885</t>
  </si>
  <si>
    <t>00291463</t>
  </si>
  <si>
    <t>00298328</t>
  </si>
  <si>
    <t>00580601</t>
  </si>
  <si>
    <t>00238473</t>
  </si>
  <si>
    <t>00164801</t>
  </si>
  <si>
    <t>00235482</t>
  </si>
  <si>
    <t>00293164</t>
  </si>
  <si>
    <t>49518933</t>
  </si>
  <si>
    <t>00259888</t>
  </si>
  <si>
    <t>00289531</t>
  </si>
  <si>
    <t>00239399</t>
  </si>
  <si>
    <t>00274135</t>
  </si>
  <si>
    <t>00284220</t>
  </si>
  <si>
    <t>00262633</t>
  </si>
  <si>
    <t>00296848</t>
  </si>
  <si>
    <t>70946078</t>
  </si>
  <si>
    <t>04000331</t>
  </si>
  <si>
    <t>68378271</t>
  </si>
  <si>
    <t>00283126</t>
  </si>
  <si>
    <t>00253979</t>
  </si>
  <si>
    <t>00276111</t>
  </si>
  <si>
    <t>60061863</t>
  </si>
  <si>
    <t>00261114</t>
  </si>
  <si>
    <t>00876232</t>
  </si>
  <si>
    <t>00298913</t>
  </si>
  <si>
    <t>00240273</t>
  </si>
  <si>
    <t>62157124</t>
  </si>
  <si>
    <t>28342038</t>
  </si>
  <si>
    <t>00662968</t>
  </si>
  <si>
    <t>00287351</t>
  </si>
  <si>
    <t>00252093</t>
  </si>
  <si>
    <t>00600474</t>
  </si>
  <si>
    <t>27309959</t>
  </si>
  <si>
    <t>00301370</t>
  </si>
  <si>
    <t>00241245</t>
  </si>
  <si>
    <t>00663191</t>
  </si>
  <si>
    <t>00228702</t>
  </si>
  <si>
    <t>70891508</t>
  </si>
  <si>
    <t>00274364</t>
  </si>
  <si>
    <t>00234150</t>
  </si>
  <si>
    <t>00235474</t>
  </si>
  <si>
    <t>63468867</t>
  </si>
  <si>
    <t>60461446</t>
  </si>
  <si>
    <t>00260967</t>
  </si>
  <si>
    <t>00254657</t>
  </si>
  <si>
    <t>75055694</t>
  </si>
  <si>
    <t>65763173</t>
  </si>
  <si>
    <t>00287342</t>
  </si>
  <si>
    <t>45192049</t>
  </si>
  <si>
    <t>00256153</t>
  </si>
  <si>
    <t>00244309</t>
  </si>
  <si>
    <t>00272582</t>
  </si>
  <si>
    <t>00240702</t>
  </si>
  <si>
    <t>00281701</t>
  </si>
  <si>
    <t>25502247</t>
  </si>
  <si>
    <t>25575805</t>
  </si>
  <si>
    <t>27703096</t>
  </si>
  <si>
    <t>25925806</t>
  </si>
  <si>
    <t>63470098</t>
  </si>
  <si>
    <t>62957333</t>
  </si>
  <si>
    <t>60711086</t>
  </si>
  <si>
    <t>00237442</t>
  </si>
  <si>
    <t>00239933</t>
  </si>
  <si>
    <t>00662259</t>
  </si>
  <si>
    <t>24826651</t>
  </si>
  <si>
    <t>40614875</t>
  </si>
  <si>
    <t>00143651</t>
  </si>
  <si>
    <t>00241849</t>
  </si>
  <si>
    <t>00259098</t>
  </si>
  <si>
    <t>66827191</t>
  </si>
  <si>
    <t>00262625</t>
  </si>
  <si>
    <t>00245984</t>
  </si>
  <si>
    <t>00581232</t>
  </si>
  <si>
    <t>00373532</t>
  </si>
  <si>
    <t>00283444</t>
  </si>
  <si>
    <t>00303356</t>
  </si>
  <si>
    <t>00247022</t>
  </si>
  <si>
    <t>00276791</t>
  </si>
  <si>
    <t>00306754</t>
  </si>
  <si>
    <t>41634217</t>
  </si>
  <si>
    <t>00256358</t>
  </si>
  <si>
    <t>00250716</t>
  </si>
  <si>
    <t>00246174</t>
  </si>
  <si>
    <t>00285455</t>
  </si>
  <si>
    <t>00264709</t>
  </si>
  <si>
    <t>00253464</t>
  </si>
  <si>
    <t>05299233</t>
  </si>
  <si>
    <t>00251631</t>
  </si>
  <si>
    <t>00290980</t>
  </si>
  <si>
    <t>00262587</t>
  </si>
  <si>
    <t>00263915</t>
  </si>
  <si>
    <t>00296295</t>
  </si>
  <si>
    <t>00304492</t>
  </si>
  <si>
    <t>00298077</t>
  </si>
  <si>
    <t>00302724</t>
  </si>
  <si>
    <t>00247618</t>
  </si>
  <si>
    <t>70890005</t>
  </si>
  <si>
    <t>06021425</t>
  </si>
  <si>
    <t>00272523</t>
  </si>
  <si>
    <t>00273295</t>
  </si>
  <si>
    <t>00265934</t>
  </si>
  <si>
    <t>00236861</t>
  </si>
  <si>
    <t>00284637</t>
  </si>
  <si>
    <t>00253901</t>
  </si>
  <si>
    <t>00231231</t>
  </si>
  <si>
    <t>00275492</t>
  </si>
  <si>
    <t>00242098</t>
  </si>
  <si>
    <t>00484164</t>
  </si>
  <si>
    <t>00842583</t>
  </si>
  <si>
    <t>00254070</t>
  </si>
  <si>
    <t>00283916</t>
  </si>
  <si>
    <t>00294799</t>
  </si>
  <si>
    <t>00070173</t>
  </si>
  <si>
    <t>18050646</t>
  </si>
  <si>
    <t>24791075</t>
  </si>
  <si>
    <t>45193258</t>
  </si>
  <si>
    <t>29034060</t>
  </si>
  <si>
    <t>72054867</t>
  </si>
  <si>
    <t>29160189</t>
  </si>
  <si>
    <t>45193118</t>
  </si>
  <si>
    <t>00256986</t>
  </si>
  <si>
    <t>00300462</t>
  </si>
  <si>
    <t>00298221</t>
  </si>
  <si>
    <t>00239089</t>
  </si>
  <si>
    <t>68129297</t>
  </si>
  <si>
    <t>00234630</t>
  </si>
  <si>
    <t>76129624</t>
  </si>
  <si>
    <t>00283274</t>
  </si>
  <si>
    <t>00261289</t>
  </si>
  <si>
    <t>00294055</t>
  </si>
  <si>
    <t>45843040</t>
  </si>
  <si>
    <t>00291072</t>
  </si>
  <si>
    <t>24282171</t>
  </si>
  <si>
    <t>00077691</t>
  </si>
  <si>
    <t>00241113</t>
  </si>
  <si>
    <t>00253014</t>
  </si>
  <si>
    <t>00663018</t>
  </si>
  <si>
    <t>00234516</t>
  </si>
  <si>
    <t>70972869</t>
  </si>
  <si>
    <t>00266281</t>
  </si>
  <si>
    <t>00283983</t>
  </si>
  <si>
    <t>01265741</t>
  </si>
  <si>
    <t>00252859</t>
  </si>
  <si>
    <t>25887289</t>
  </si>
  <si>
    <t>00240524</t>
  </si>
  <si>
    <t>00246433</t>
  </si>
  <si>
    <t>00303101</t>
  </si>
  <si>
    <t>Datum zahájení fyzické realizace skutečnost</t>
  </si>
  <si>
    <t>Datum ukončení fyzické realizace skutečnost</t>
  </si>
  <si>
    <t>Lokalizace - počet krajů</t>
  </si>
  <si>
    <t>Lokalizace - okres</t>
  </si>
  <si>
    <t>Nový Jičín</t>
  </si>
  <si>
    <t>Ústí nad Orlicí</t>
  </si>
  <si>
    <t>Rakovník</t>
  </si>
  <si>
    <t>Tachov</t>
  </si>
  <si>
    <t>Praha</t>
  </si>
  <si>
    <t>Děčín</t>
  </si>
  <si>
    <t>Mladá Boleslav</t>
  </si>
  <si>
    <t>Tábor</t>
  </si>
  <si>
    <t>Litoměřice</t>
  </si>
  <si>
    <t>Beroun</t>
  </si>
  <si>
    <t>Znojmo</t>
  </si>
  <si>
    <t>Praha-západ</t>
  </si>
  <si>
    <t>Cheb</t>
  </si>
  <si>
    <t>Vyškov</t>
  </si>
  <si>
    <t>Česká Lípa</t>
  </si>
  <si>
    <t>Most</t>
  </si>
  <si>
    <t>Plzeň-město</t>
  </si>
  <si>
    <t>Hodonín</t>
  </si>
  <si>
    <t>Kolín</t>
  </si>
  <si>
    <t>Ostrava-město</t>
  </si>
  <si>
    <t>Šumperk</t>
  </si>
  <si>
    <t>Uherské Hradiště</t>
  </si>
  <si>
    <t>Prostějov</t>
  </si>
  <si>
    <t>Trutnov</t>
  </si>
  <si>
    <t>České Budějovice</t>
  </si>
  <si>
    <t>Olomouc</t>
  </si>
  <si>
    <t>Pardubice</t>
  </si>
  <si>
    <t>Teplice</t>
  </si>
  <si>
    <t>Jeseník</t>
  </si>
  <si>
    <t>Svitavy</t>
  </si>
  <si>
    <t>Karlovy Vary</t>
  </si>
  <si>
    <t>Náchod</t>
  </si>
  <si>
    <t>Louny</t>
  </si>
  <si>
    <t>Hradec Králové</t>
  </si>
  <si>
    <t>Semily</t>
  </si>
  <si>
    <t>Brno-město</t>
  </si>
  <si>
    <t>Brno-venkov</t>
  </si>
  <si>
    <t>Liberec</t>
  </si>
  <si>
    <t>Jihlava</t>
  </si>
  <si>
    <t>Pelhřimov</t>
  </si>
  <si>
    <t>Mělník</t>
  </si>
  <si>
    <t>Třebíč</t>
  </si>
  <si>
    <t>Nymburk</t>
  </si>
  <si>
    <t>Břeclav</t>
  </si>
  <si>
    <t>Praha-východ</t>
  </si>
  <si>
    <t>Zlín</t>
  </si>
  <si>
    <t>Příbram</t>
  </si>
  <si>
    <t>Domažlice</t>
  </si>
  <si>
    <t>Plzeň-jih</t>
  </si>
  <si>
    <t>Jindřichův Hradec</t>
  </si>
  <si>
    <t>Kladno</t>
  </si>
  <si>
    <t>Kutná Hora</t>
  </si>
  <si>
    <t>Opava</t>
  </si>
  <si>
    <t>Sokolov</t>
  </si>
  <si>
    <t>Klatovy</t>
  </si>
  <si>
    <t>Prachatice</t>
  </si>
  <si>
    <t>Jičín</t>
  </si>
  <si>
    <t>Chomutov</t>
  </si>
  <si>
    <t>Benešov</t>
  </si>
  <si>
    <t>Jablonec nad Nisou</t>
  </si>
  <si>
    <t>Kroměříž</t>
  </si>
  <si>
    <t>Český Krumlov</t>
  </si>
  <si>
    <t>Blansko</t>
  </si>
  <si>
    <t>Frýdek-Místek</t>
  </si>
  <si>
    <t>Havlíčkův Brod</t>
  </si>
  <si>
    <t>Chrudim</t>
  </si>
  <si>
    <t>Žďár nad Sázavou</t>
  </si>
  <si>
    <t>Rychnov nad Kněžnou</t>
  </si>
  <si>
    <t>Vsetín</t>
  </si>
  <si>
    <t>Přerov</t>
  </si>
  <si>
    <t>Strakonice</t>
  </si>
  <si>
    <t>Rokycany</t>
  </si>
  <si>
    <t>Karviná</t>
  </si>
  <si>
    <t>Bruntál</t>
  </si>
  <si>
    <t>PN40b Projekt nedokončen - ukončen ŘO</t>
  </si>
  <si>
    <t>Ano</t>
  </si>
  <si>
    <t>Ne</t>
  </si>
  <si>
    <t>CF</t>
  </si>
  <si>
    <t>P10 Proplacena příjemci/Vypořádána</t>
  </si>
  <si>
    <t>Jana Filipová</t>
  </si>
  <si>
    <t>Lucie Šulíková</t>
  </si>
  <si>
    <t>CZ.05.5.18/0.0/0.0/17_070/0006795/2019/002/POST</t>
  </si>
  <si>
    <t>Miloš Rybička</t>
  </si>
  <si>
    <t>Martin Jukl</t>
  </si>
  <si>
    <t>CZ.05.3.29/0.0/0.0/17_069/0007878/2020/002/POST</t>
  </si>
  <si>
    <t>CZ.05.3.29/0.0/0.0/17_069/0007878/2019/001/POST</t>
  </si>
  <si>
    <t>CZ.05.4.27/0.0/0.0/17_053/0004987/2018/001/POST</t>
  </si>
  <si>
    <t>ERDF</t>
  </si>
  <si>
    <t>Hlavní město Praha</t>
  </si>
  <si>
    <t>datum certifikace</t>
  </si>
  <si>
    <t>datum zaúčtování sžop pco</t>
  </si>
  <si>
    <t>stav projektu</t>
  </si>
  <si>
    <t>plánované datum ukončení projektu</t>
  </si>
  <si>
    <t>závěrečná platba</t>
  </si>
  <si>
    <t>zálohová platba</t>
  </si>
  <si>
    <t>je žop založena žadatelem?</t>
  </si>
  <si>
    <t>je žop podána?</t>
  </si>
  <si>
    <t>termín pro podání žop</t>
  </si>
  <si>
    <t>stav žop</t>
  </si>
  <si>
    <t>skutečné datum podání žop</t>
  </si>
  <si>
    <t>Rok proplacení</t>
  </si>
  <si>
    <t>Datum proplacení</t>
  </si>
  <si>
    <t>datum proplacení žop o</t>
  </si>
  <si>
    <t>datum proplacení žop k</t>
  </si>
  <si>
    <t>datum proplacení žop n</t>
  </si>
  <si>
    <t>datum schválení žop v 2. stupni (podepsání)</t>
  </si>
  <si>
    <t>datum schválení žop v 1. stupni (podepsání)</t>
  </si>
  <si>
    <t>FM senior, který schválil žop v 2. stupni</t>
  </si>
  <si>
    <t>FM junior, který schválil žop v 1. stupni</t>
  </si>
  <si>
    <t>schválená výše specifických výdajů v CZK</t>
  </si>
  <si>
    <t>požadovaná výše specifických výdajů v CZK</t>
  </si>
  <si>
    <t>schválené vyúčtování zálohy v CZK celkem</t>
  </si>
  <si>
    <t>schválené vyúčtování zálohy v CZK (vlastní podíl)</t>
  </si>
  <si>
    <t>schválené vyúčtování zálohy v CZK (SR podíl)</t>
  </si>
  <si>
    <t>Schválené EU</t>
  </si>
  <si>
    <t>schválené vyúčtování zálohy v CZK (EU podíl)</t>
  </si>
  <si>
    <t>požadované vyúčtování zálohy v CZK celkem</t>
  </si>
  <si>
    <t>požadované vyúčtování zálohy v CZK (vlastní podíl)</t>
  </si>
  <si>
    <t>požadované vyúčtování zálohy v CZK (SR podíl)</t>
  </si>
  <si>
    <t>požadované vyúčtování zálohy v CZK (EU podíl)</t>
  </si>
  <si>
    <t>schválená částka zálohy v CZK celkem</t>
  </si>
  <si>
    <t>schválená částka zálohy v CZK (vlastní podíl)</t>
  </si>
  <si>
    <t>schválená částka zálohy v CZK (SR podíl)</t>
  </si>
  <si>
    <t>schválená částka zálohy v CZK (EU podíl)</t>
  </si>
  <si>
    <t>požadovaná částka zálohy v CZK celkem</t>
  </si>
  <si>
    <t>požadovaná částka zálohy v CZK (vlastní podíl)</t>
  </si>
  <si>
    <t>požadovaná částka zálohy v CZK (SR podíl)</t>
  </si>
  <si>
    <t>požadovaná částka zálohy v CZK (EU podíl)</t>
  </si>
  <si>
    <t>číslo žop</t>
  </si>
  <si>
    <t>pořadí žop</t>
  </si>
  <si>
    <t>Fond</t>
  </si>
  <si>
    <t>žadatel</t>
  </si>
  <si>
    <t>název projektu</t>
  </si>
  <si>
    <t>číslo projektu</t>
  </si>
  <si>
    <t>číslo výzvy</t>
  </si>
  <si>
    <t>kraj dopadu</t>
  </si>
  <si>
    <t>kraj realizace</t>
  </si>
  <si>
    <t>rok pro podání žop</t>
  </si>
  <si>
    <t>Proplaceno příspěvku EU</t>
  </si>
  <si>
    <t>Míra financování EU z CZV</t>
  </si>
  <si>
    <t>Míra financování SR z CZV</t>
  </si>
  <si>
    <t>Narodnicelkem (SR)</t>
  </si>
  <si>
    <t>Míra proplacení EU z CZV</t>
  </si>
  <si>
    <t>Lokalizace - kraje</t>
  </si>
  <si>
    <t>Moravskoslezský kraj</t>
  </si>
  <si>
    <t>Plzeňský kraj</t>
  </si>
  <si>
    <t>Ústecký kraj</t>
  </si>
  <si>
    <t>Jihočeský kraj</t>
  </si>
  <si>
    <t>Jihomoravský kraj</t>
  </si>
  <si>
    <t>Karlovarský kraj</t>
  </si>
  <si>
    <t>Jihočeský kraj, Pardubický kraj</t>
  </si>
  <si>
    <t>Hlavní město Praha, Jihomoravský kraj, Jihočeský kraj, Karlovarský kraj, Kraj Vysočina, Královéhradecký kraj, Liberecký kraj, Moravskoslezský kraj, Olomoucký kraj, Pardubický kraj, Plzeňský kraj, Středočeský kraj, Zlínský kraj, Ústecký kraj</t>
  </si>
  <si>
    <t>Moravskoslezský kraj, Olomoucký kraj</t>
  </si>
  <si>
    <t>Královehradecký kraj</t>
  </si>
  <si>
    <t>Liberecký kraj, Královehradecký kraj</t>
  </si>
  <si>
    <t>Liberecký kraj, Královehradecký kraj, Středočeský kraj</t>
  </si>
  <si>
    <t>Jihomoravský kraj, Zlínský kraj</t>
  </si>
  <si>
    <t>Královehradecký kraj, Pardubický kraj</t>
  </si>
  <si>
    <t>Královehradecký kraj, Liberecký kraj</t>
  </si>
  <si>
    <r>
      <rPr>
        <b/>
        <sz val="12"/>
        <color theme="1"/>
        <rFont val="Calibri"/>
        <family val="2"/>
        <charset val="238"/>
      </rPr>
      <t>Přehled vypořádaných ŽoP včetně požadovaných a schválených částek</t>
    </r>
    <r>
      <rPr>
        <sz val="10"/>
        <color theme="1"/>
        <rFont val="Calibri"/>
        <family val="2"/>
        <charset val="238"/>
      </rPr>
      <t xml:space="preserve"> (zdroj: MS14+</t>
    </r>
    <r>
      <rPr>
        <sz val="10"/>
        <color theme="1"/>
        <rFont val="Times New Roman"/>
        <family val="1"/>
        <charset val="238"/>
      </rPr>
      <t>)</t>
    </r>
  </si>
  <si>
    <r>
      <rPr>
        <b/>
        <sz val="12"/>
        <color theme="1"/>
        <rFont val="Calibri"/>
        <family val="2"/>
        <charset val="238"/>
      </rPr>
      <t>Mimořádně ukončené projekty -PN40a/PN40b</t>
    </r>
    <r>
      <rPr>
        <sz val="12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</rPr>
      <t>(zdroj: MS14+)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</si>
</sst>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2" x14ac:knownFonts="1">
    <font>
      <sz val="11"/>
      <color theme="1"/>
      <name val="Calibri"/>
    </font>
    <font>
      <b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7F3FD"/>
      </patternFill>
    </fill>
    <fill>
      <patternFill patternType="solid">
        <fgColor rgb="FFD0CECE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4" fillId="0" borderId="0"/>
  </cellStyleXfs>
  <cellXfs count="33">
    <xf numFmtId="0" fontId="0" fillId="0" borderId="0" xfId="0"/>
    <xf numFmtId="0" fontId="0" fillId="0" borderId="1" xfId="0" applyBorder="1" applyAlignment="1">
      <alignment horizontal="left" vertical="center"/>
    </xf>
    <xf numFmtId="3" fontId="0" fillId="0" borderId="1" xfId="0" applyNumberFormat="1" applyBorder="1" applyAlignment="1">
      <alignment horizontal="left" vertical="center"/>
    </xf>
    <xf numFmtId="3" fontId="0" fillId="0" borderId="2" xfId="0" applyNumberFormat="1" applyBorder="1" applyAlignment="1">
      <alignment horizontal="left" vertical="center"/>
    </xf>
    <xf numFmtId="0" fontId="0" fillId="0" borderId="0" xfId="0" applyAlignment="1"/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left" vertical="center"/>
    </xf>
    <xf numFmtId="1" fontId="0" fillId="0" borderId="0" xfId="0" applyNumberFormat="1" applyAlignment="1"/>
    <xf numFmtId="1" fontId="1" fillId="2" borderId="1" xfId="0" applyNumberFormat="1" applyFont="1" applyFill="1" applyBorder="1" applyAlignment="1">
      <alignment horizontal="left" vertical="top" wrapText="1"/>
    </xf>
    <xf numFmtId="1" fontId="0" fillId="0" borderId="1" xfId="0" applyNumberFormat="1" applyBorder="1" applyAlignment="1">
      <alignment horizontal="left" vertical="center"/>
    </xf>
    <xf numFmtId="1" fontId="0" fillId="0" borderId="0" xfId="0" applyNumberFormat="1"/>
    <xf numFmtId="0" fontId="4" fillId="0" borderId="0" xfId="2"/>
    <xf numFmtId="0" fontId="4" fillId="0" borderId="1" xfId="2" applyBorder="1" applyAlignment="1">
      <alignment vertical="top"/>
    </xf>
    <xf numFmtId="0" fontId="5" fillId="0" borderId="1" xfId="2" applyFont="1" applyBorder="1" applyAlignment="1">
      <alignment horizontal="left" vertical="top"/>
    </xf>
    <xf numFmtId="164" fontId="5" fillId="0" borderId="1" xfId="2" applyNumberFormat="1" applyFont="1" applyBorder="1" applyAlignment="1">
      <alignment horizontal="center" vertical="top"/>
    </xf>
    <xf numFmtId="0" fontId="5" fillId="0" borderId="1" xfId="2" applyFont="1" applyBorder="1" applyAlignment="1">
      <alignment horizontal="center" vertical="top"/>
    </xf>
    <xf numFmtId="1" fontId="5" fillId="0" borderId="1" xfId="2" applyNumberFormat="1" applyFont="1" applyBorder="1" applyAlignment="1">
      <alignment vertical="top"/>
    </xf>
    <xf numFmtId="14" fontId="5" fillId="0" borderId="1" xfId="2" applyNumberFormat="1" applyFont="1" applyBorder="1" applyAlignment="1">
      <alignment vertical="top"/>
    </xf>
    <xf numFmtId="4" fontId="5" fillId="0" borderId="1" xfId="2" applyNumberFormat="1" applyFont="1" applyBorder="1" applyAlignment="1">
      <alignment horizontal="right" vertical="top"/>
    </xf>
    <xf numFmtId="1" fontId="5" fillId="0" borderId="1" xfId="2" applyNumberFormat="1" applyFont="1" applyBorder="1" applyAlignment="1">
      <alignment horizontal="center" vertical="top"/>
    </xf>
    <xf numFmtId="1" fontId="5" fillId="0" borderId="1" xfId="2" applyNumberFormat="1" applyFont="1" applyBorder="1" applyAlignment="1">
      <alignment horizontal="left" vertical="top"/>
    </xf>
    <xf numFmtId="164" fontId="5" fillId="0" borderId="1" xfId="2" applyNumberFormat="1" applyFont="1" applyBorder="1" applyAlignment="1">
      <alignment horizontal="left" vertical="top"/>
    </xf>
    <xf numFmtId="0" fontId="6" fillId="3" borderId="1" xfId="2" applyFont="1" applyFill="1" applyBorder="1" applyAlignment="1">
      <alignment horizontal="center" vertical="top" wrapText="1"/>
    </xf>
    <xf numFmtId="0" fontId="4" fillId="0" borderId="0" xfId="2" applyAlignment="1">
      <alignment horizontal="left" indent="1"/>
    </xf>
    <xf numFmtId="0" fontId="10" fillId="2" borderId="2" xfId="0" applyFont="1" applyFill="1" applyBorder="1" applyAlignment="1">
      <alignment horizontal="left" vertical="top" wrapText="1"/>
    </xf>
    <xf numFmtId="9" fontId="0" fillId="0" borderId="2" xfId="1" applyFont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top" wrapText="1"/>
    </xf>
    <xf numFmtId="9" fontId="0" fillId="0" borderId="3" xfId="1" applyFont="1" applyBorder="1" applyAlignment="1">
      <alignment horizontal="left" vertical="center"/>
    </xf>
    <xf numFmtId="0" fontId="2" fillId="0" borderId="0" xfId="0" applyFont="1" applyAlignment="1"/>
    <xf numFmtId="0" fontId="3" fillId="0" borderId="0" xfId="2" applyFont="1" applyAlignment="1">
      <alignment horizontal="left" indent="1"/>
    </xf>
    <xf numFmtId="0" fontId="1" fillId="0" borderId="0" xfId="0" applyFont="1" applyAlignment="1"/>
  </cellXfs>
  <cellStyles count="3">
    <cellStyle name="Normální" xfId="0" builtinId="0"/>
    <cellStyle name="Normální 2" xfId="2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12"/>
  <sheetViews>
    <sheetView showGridLines="0" tabSelected="1" workbookViewId="0"/>
  </sheetViews>
  <sheetFormatPr defaultRowHeight="15" x14ac:dyDescent="0.25"/>
  <cols>
    <col min="1" max="1" width="35.42578125" customWidth="1"/>
    <col min="2" max="2" width="42.42578125" customWidth="1"/>
    <col min="3" max="3" width="26.7109375" customWidth="1"/>
    <col min="4" max="4" width="11.42578125" customWidth="1"/>
    <col min="5" max="7" width="14.42578125" customWidth="1"/>
    <col min="8" max="8" width="14.42578125" style="12" customWidth="1"/>
    <col min="9" max="9" width="30.140625" style="12" customWidth="1"/>
    <col min="10" max="10" width="14.42578125" style="12" customWidth="1"/>
    <col min="11" max="11" width="13.7109375" customWidth="1"/>
    <col min="12" max="12" width="16" customWidth="1"/>
    <col min="13" max="13" width="13" customWidth="1"/>
    <col min="14" max="15" width="13.7109375" customWidth="1"/>
    <col min="16" max="16" width="13" customWidth="1"/>
    <col min="17" max="17" width="9.140625" customWidth="1"/>
    <col min="18" max="18" width="10.7109375" customWidth="1"/>
    <col min="19" max="24" width="11.42578125" customWidth="1"/>
    <col min="25" max="25" width="14.5703125" customWidth="1"/>
    <col min="26" max="26" width="11.42578125" customWidth="1"/>
  </cols>
  <sheetData>
    <row r="1" spans="1:26" ht="18.75" x14ac:dyDescent="0.3">
      <c r="A1" s="30" t="s">
        <v>2116</v>
      </c>
      <c r="B1" s="4"/>
      <c r="C1" s="4"/>
      <c r="D1" s="4"/>
      <c r="E1" s="4"/>
      <c r="F1" s="4"/>
      <c r="G1" s="32"/>
      <c r="H1" s="9"/>
      <c r="I1" s="9"/>
      <c r="J1" s="9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s="6" customFormat="1" ht="90" customHeight="1" x14ac:dyDescent="0.25">
      <c r="A2" s="5" t="s">
        <v>0</v>
      </c>
      <c r="B2" s="5" t="s">
        <v>1</v>
      </c>
      <c r="C2" s="5" t="s">
        <v>2</v>
      </c>
      <c r="D2" s="5" t="s">
        <v>1646</v>
      </c>
      <c r="E2" s="5" t="s">
        <v>3</v>
      </c>
      <c r="F2" s="5" t="s">
        <v>1952</v>
      </c>
      <c r="G2" s="5" t="s">
        <v>1953</v>
      </c>
      <c r="H2" s="10" t="s">
        <v>1954</v>
      </c>
      <c r="I2" s="10" t="s">
        <v>2099</v>
      </c>
      <c r="J2" s="10" t="s">
        <v>1955</v>
      </c>
      <c r="K2" s="5" t="s">
        <v>4</v>
      </c>
      <c r="L2" s="5" t="s">
        <v>5</v>
      </c>
      <c r="M2" s="5" t="s">
        <v>6</v>
      </c>
      <c r="N2" s="5" t="s">
        <v>7</v>
      </c>
      <c r="O2" s="5" t="s">
        <v>8</v>
      </c>
      <c r="P2" s="5" t="s">
        <v>9</v>
      </c>
      <c r="Q2" s="5" t="s">
        <v>10</v>
      </c>
      <c r="R2" s="5" t="s">
        <v>11</v>
      </c>
      <c r="S2" s="5" t="s">
        <v>12</v>
      </c>
      <c r="T2" s="5" t="s">
        <v>13</v>
      </c>
      <c r="U2" s="5" t="s">
        <v>14</v>
      </c>
      <c r="V2" s="26" t="s">
        <v>2094</v>
      </c>
      <c r="W2" s="26" t="s">
        <v>2095</v>
      </c>
      <c r="X2" s="26" t="s">
        <v>2098</v>
      </c>
      <c r="Y2" s="7" t="s">
        <v>2097</v>
      </c>
      <c r="Z2" s="28" t="s">
        <v>2096</v>
      </c>
    </row>
    <row r="3" spans="1:26" x14ac:dyDescent="0.25">
      <c r="A3" s="1" t="s">
        <v>98</v>
      </c>
      <c r="B3" s="1" t="s">
        <v>99</v>
      </c>
      <c r="C3" s="1" t="s">
        <v>100</v>
      </c>
      <c r="D3" s="1" t="s">
        <v>1647</v>
      </c>
      <c r="E3" s="1" t="s">
        <v>16</v>
      </c>
      <c r="F3" s="8"/>
      <c r="G3" s="8">
        <v>42970</v>
      </c>
      <c r="H3" s="11">
        <v>1</v>
      </c>
      <c r="I3" s="11" t="s">
        <v>2100</v>
      </c>
      <c r="J3" s="11" t="s">
        <v>1956</v>
      </c>
      <c r="K3" s="1" t="s">
        <v>101</v>
      </c>
      <c r="L3" s="1" t="s">
        <v>102</v>
      </c>
      <c r="M3" s="1" t="s">
        <v>22</v>
      </c>
      <c r="N3" s="1" t="s">
        <v>17</v>
      </c>
      <c r="O3" s="1" t="s">
        <v>23</v>
      </c>
      <c r="P3" s="1" t="s">
        <v>24</v>
      </c>
      <c r="Q3" s="1" t="s">
        <v>103</v>
      </c>
      <c r="R3" s="1" t="s">
        <v>36</v>
      </c>
      <c r="S3" s="2">
        <v>350584</v>
      </c>
      <c r="T3" s="2">
        <v>279088</v>
      </c>
      <c r="U3" s="2">
        <v>167452.79999999999</v>
      </c>
      <c r="V3" s="3"/>
      <c r="W3" s="27">
        <f>U3/T3</f>
        <v>0.6</v>
      </c>
      <c r="X3" s="27">
        <f>V3/T3</f>
        <v>0</v>
      </c>
      <c r="Y3" s="3">
        <v>111635.2</v>
      </c>
      <c r="Z3" s="29">
        <f>Y3/T3</f>
        <v>0.39999999999999997</v>
      </c>
    </row>
    <row r="4" spans="1:26" x14ac:dyDescent="0.25">
      <c r="A4" s="1" t="s">
        <v>178</v>
      </c>
      <c r="B4" s="1" t="s">
        <v>179</v>
      </c>
      <c r="C4" s="1" t="s">
        <v>177</v>
      </c>
      <c r="D4" s="1" t="s">
        <v>1648</v>
      </c>
      <c r="E4" s="1" t="s">
        <v>26</v>
      </c>
      <c r="F4" s="8"/>
      <c r="G4" s="8">
        <v>43620</v>
      </c>
      <c r="H4" s="11">
        <v>1</v>
      </c>
      <c r="I4" s="11" t="s">
        <v>111</v>
      </c>
      <c r="J4" s="11" t="s">
        <v>2002</v>
      </c>
      <c r="K4" s="1" t="s">
        <v>101</v>
      </c>
      <c r="L4" s="1" t="s">
        <v>102</v>
      </c>
      <c r="M4" s="1" t="s">
        <v>30</v>
      </c>
      <c r="N4" s="1" t="s">
        <v>17</v>
      </c>
      <c r="O4" s="1" t="s">
        <v>31</v>
      </c>
      <c r="P4" s="1" t="s">
        <v>32</v>
      </c>
      <c r="Q4" s="1" t="s">
        <v>85</v>
      </c>
      <c r="R4" s="1" t="s">
        <v>90</v>
      </c>
      <c r="S4" s="2">
        <v>103189945</v>
      </c>
      <c r="T4" s="2">
        <v>68146000</v>
      </c>
      <c r="U4" s="2">
        <v>37480300</v>
      </c>
      <c r="V4" s="3"/>
      <c r="W4" s="27">
        <f t="shared" ref="W4:W67" si="0">U4/T4</f>
        <v>0.55000000000000004</v>
      </c>
      <c r="X4" s="27">
        <f t="shared" ref="X4:X67" si="1">V4/T4</f>
        <v>0</v>
      </c>
      <c r="Y4" s="3">
        <v>30665700</v>
      </c>
      <c r="Z4" s="29">
        <f t="shared" ref="Z4:Z67" si="2">Y4/T4</f>
        <v>0.45</v>
      </c>
    </row>
    <row r="5" spans="1:26" x14ac:dyDescent="0.25">
      <c r="A5" s="1" t="s">
        <v>188</v>
      </c>
      <c r="B5" s="1" t="s">
        <v>189</v>
      </c>
      <c r="C5" s="1" t="s">
        <v>190</v>
      </c>
      <c r="D5" s="1" t="s">
        <v>1649</v>
      </c>
      <c r="E5" s="1" t="s">
        <v>29</v>
      </c>
      <c r="F5" s="8"/>
      <c r="G5" s="8">
        <v>43116</v>
      </c>
      <c r="H5" s="11">
        <v>1</v>
      </c>
      <c r="I5" s="11" t="s">
        <v>2100</v>
      </c>
      <c r="J5" s="11" t="s">
        <v>2008</v>
      </c>
      <c r="K5" s="1" t="s">
        <v>101</v>
      </c>
      <c r="L5" s="1" t="s">
        <v>102</v>
      </c>
      <c r="M5" s="1" t="s">
        <v>30</v>
      </c>
      <c r="N5" s="1" t="s">
        <v>17</v>
      </c>
      <c r="O5" s="1" t="s">
        <v>31</v>
      </c>
      <c r="P5" s="1" t="s">
        <v>32</v>
      </c>
      <c r="Q5" s="1" t="s">
        <v>71</v>
      </c>
      <c r="R5" s="1" t="s">
        <v>75</v>
      </c>
      <c r="S5" s="2">
        <v>2524178.5</v>
      </c>
      <c r="T5" s="2">
        <v>1024650</v>
      </c>
      <c r="U5" s="2">
        <v>563557.5</v>
      </c>
      <c r="V5" s="3"/>
      <c r="W5" s="27">
        <f t="shared" si="0"/>
        <v>0.55000000000000004</v>
      </c>
      <c r="X5" s="27">
        <f t="shared" si="1"/>
        <v>0</v>
      </c>
      <c r="Y5" s="3">
        <v>461092.5</v>
      </c>
      <c r="Z5" s="29">
        <f t="shared" si="2"/>
        <v>0.45</v>
      </c>
    </row>
    <row r="6" spans="1:26" x14ac:dyDescent="0.25">
      <c r="A6" s="1" t="s">
        <v>194</v>
      </c>
      <c r="B6" s="1" t="s">
        <v>195</v>
      </c>
      <c r="C6" s="1" t="s">
        <v>196</v>
      </c>
      <c r="D6" s="1" t="s">
        <v>1650</v>
      </c>
      <c r="E6" s="1" t="s">
        <v>29</v>
      </c>
      <c r="F6" s="8"/>
      <c r="G6" s="8">
        <v>43675</v>
      </c>
      <c r="H6" s="11">
        <v>1</v>
      </c>
      <c r="I6" s="11" t="s">
        <v>37</v>
      </c>
      <c r="J6" s="11" t="s">
        <v>1982</v>
      </c>
      <c r="K6" s="1" t="s">
        <v>101</v>
      </c>
      <c r="L6" s="1" t="s">
        <v>102</v>
      </c>
      <c r="M6" s="1" t="s">
        <v>30</v>
      </c>
      <c r="N6" s="1" t="s">
        <v>17</v>
      </c>
      <c r="O6" s="1" t="s">
        <v>31</v>
      </c>
      <c r="P6" s="1" t="s">
        <v>32</v>
      </c>
      <c r="Q6" s="1" t="s">
        <v>92</v>
      </c>
      <c r="R6" s="1" t="s">
        <v>20</v>
      </c>
      <c r="S6" s="2">
        <v>845608379</v>
      </c>
      <c r="T6" s="2">
        <v>698849900</v>
      </c>
      <c r="U6" s="2">
        <v>384367445</v>
      </c>
      <c r="V6" s="3"/>
      <c r="W6" s="27">
        <f t="shared" si="0"/>
        <v>0.55000000000000004</v>
      </c>
      <c r="X6" s="27">
        <f t="shared" si="1"/>
        <v>0</v>
      </c>
      <c r="Y6" s="3">
        <v>314482455</v>
      </c>
      <c r="Z6" s="29">
        <f t="shared" si="2"/>
        <v>0.45</v>
      </c>
    </row>
    <row r="7" spans="1:26" x14ac:dyDescent="0.25">
      <c r="A7" s="1" t="s">
        <v>238</v>
      </c>
      <c r="B7" s="1" t="s">
        <v>239</v>
      </c>
      <c r="C7" s="1" t="s">
        <v>240</v>
      </c>
      <c r="D7" s="1" t="s">
        <v>1651</v>
      </c>
      <c r="E7" s="1" t="s">
        <v>29</v>
      </c>
      <c r="F7" s="8"/>
      <c r="G7" s="8">
        <v>43136</v>
      </c>
      <c r="H7" s="11">
        <v>1</v>
      </c>
      <c r="I7" s="11" t="s">
        <v>37</v>
      </c>
      <c r="J7" s="11" t="s">
        <v>1957</v>
      </c>
      <c r="K7" s="1" t="s">
        <v>101</v>
      </c>
      <c r="L7" s="1" t="s">
        <v>102</v>
      </c>
      <c r="M7" s="1" t="s">
        <v>30</v>
      </c>
      <c r="N7" s="1" t="s">
        <v>17</v>
      </c>
      <c r="O7" s="1" t="s">
        <v>31</v>
      </c>
      <c r="P7" s="1" t="s">
        <v>32</v>
      </c>
      <c r="Q7" s="1" t="s">
        <v>241</v>
      </c>
      <c r="R7" s="1" t="s">
        <v>90</v>
      </c>
      <c r="S7" s="2">
        <v>2541000</v>
      </c>
      <c r="T7" s="2">
        <v>2070000</v>
      </c>
      <c r="U7" s="2">
        <v>1345500</v>
      </c>
      <c r="V7" s="3"/>
      <c r="W7" s="27">
        <f t="shared" si="0"/>
        <v>0.65</v>
      </c>
      <c r="X7" s="27">
        <f t="shared" si="1"/>
        <v>0</v>
      </c>
      <c r="Y7" s="3">
        <v>724500</v>
      </c>
      <c r="Z7" s="29">
        <f t="shared" si="2"/>
        <v>0.35</v>
      </c>
    </row>
    <row r="8" spans="1:26" x14ac:dyDescent="0.25">
      <c r="A8" s="1" t="s">
        <v>250</v>
      </c>
      <c r="B8" s="1" t="s">
        <v>251</v>
      </c>
      <c r="C8" s="1" t="s">
        <v>252</v>
      </c>
      <c r="D8" s="1" t="s">
        <v>1652</v>
      </c>
      <c r="E8" s="1" t="s">
        <v>29</v>
      </c>
      <c r="F8" s="8"/>
      <c r="G8" s="8">
        <v>43173</v>
      </c>
      <c r="H8" s="11">
        <v>1</v>
      </c>
      <c r="I8" s="11" t="s">
        <v>2109</v>
      </c>
      <c r="J8" s="11" t="s">
        <v>1987</v>
      </c>
      <c r="K8" s="1" t="s">
        <v>101</v>
      </c>
      <c r="L8" s="1" t="s">
        <v>102</v>
      </c>
      <c r="M8" s="1" t="s">
        <v>30</v>
      </c>
      <c r="N8" s="1" t="s">
        <v>17</v>
      </c>
      <c r="O8" s="1" t="s">
        <v>31</v>
      </c>
      <c r="P8" s="1" t="s">
        <v>32</v>
      </c>
      <c r="Q8" s="1" t="s">
        <v>253</v>
      </c>
      <c r="R8" s="1" t="s">
        <v>150</v>
      </c>
      <c r="S8" s="2">
        <v>4174500</v>
      </c>
      <c r="T8" s="2">
        <v>3420000</v>
      </c>
      <c r="U8" s="2">
        <v>1881000</v>
      </c>
      <c r="V8" s="3"/>
      <c r="W8" s="27">
        <f t="shared" si="0"/>
        <v>0.55000000000000004</v>
      </c>
      <c r="X8" s="27">
        <f t="shared" si="1"/>
        <v>0</v>
      </c>
      <c r="Y8" s="3">
        <v>1539000</v>
      </c>
      <c r="Z8" s="29">
        <f t="shared" si="2"/>
        <v>0.45</v>
      </c>
    </row>
    <row r="9" spans="1:26" x14ac:dyDescent="0.25">
      <c r="A9" s="1" t="s">
        <v>267</v>
      </c>
      <c r="B9" s="1" t="s">
        <v>268</v>
      </c>
      <c r="C9" s="1" t="s">
        <v>269</v>
      </c>
      <c r="D9" s="1" t="s">
        <v>1653</v>
      </c>
      <c r="E9" s="1" t="s">
        <v>16</v>
      </c>
      <c r="F9" s="8"/>
      <c r="G9" s="8">
        <v>43860</v>
      </c>
      <c r="H9" s="11">
        <v>1</v>
      </c>
      <c r="I9" s="11" t="s">
        <v>111</v>
      </c>
      <c r="J9" s="11" t="s">
        <v>1958</v>
      </c>
      <c r="K9" s="1" t="s">
        <v>101</v>
      </c>
      <c r="L9" s="1" t="s">
        <v>102</v>
      </c>
      <c r="M9" s="1" t="s">
        <v>170</v>
      </c>
      <c r="N9" s="1" t="s">
        <v>17</v>
      </c>
      <c r="O9" s="1" t="s">
        <v>27</v>
      </c>
      <c r="P9" s="1" t="s">
        <v>95</v>
      </c>
      <c r="Q9" s="1" t="s">
        <v>270</v>
      </c>
      <c r="R9" s="1" t="s">
        <v>64</v>
      </c>
      <c r="S9" s="2">
        <v>12214409</v>
      </c>
      <c r="T9" s="2">
        <v>9159675.3399999999</v>
      </c>
      <c r="U9" s="2">
        <v>5839293.0300000003</v>
      </c>
      <c r="V9" s="3"/>
      <c r="W9" s="27">
        <f t="shared" si="0"/>
        <v>0.63750000008188068</v>
      </c>
      <c r="X9" s="27">
        <f t="shared" si="1"/>
        <v>0</v>
      </c>
      <c r="Y9" s="3">
        <v>1030463.48</v>
      </c>
      <c r="Z9" s="29">
        <f t="shared" si="2"/>
        <v>0.11250000046399024</v>
      </c>
    </row>
    <row r="10" spans="1:26" x14ac:dyDescent="0.25">
      <c r="A10" s="1" t="s">
        <v>296</v>
      </c>
      <c r="B10" s="1" t="s">
        <v>297</v>
      </c>
      <c r="C10" s="1" t="s">
        <v>298</v>
      </c>
      <c r="D10" s="1" t="s">
        <v>1654</v>
      </c>
      <c r="E10" s="1" t="s">
        <v>16</v>
      </c>
      <c r="F10" s="8"/>
      <c r="G10" s="8"/>
      <c r="H10" s="11">
        <v>1</v>
      </c>
      <c r="I10" s="11" t="s">
        <v>73</v>
      </c>
      <c r="J10" s="11" t="s">
        <v>1976</v>
      </c>
      <c r="K10" s="1" t="s">
        <v>299</v>
      </c>
      <c r="L10" s="1" t="s">
        <v>300</v>
      </c>
      <c r="M10" s="1" t="s">
        <v>278</v>
      </c>
      <c r="N10" s="1" t="s">
        <v>17</v>
      </c>
      <c r="O10" s="1" t="s">
        <v>279</v>
      </c>
      <c r="P10" s="1" t="s">
        <v>280</v>
      </c>
      <c r="Q10" s="1" t="s">
        <v>140</v>
      </c>
      <c r="R10" s="1" t="s">
        <v>301</v>
      </c>
      <c r="S10" s="2">
        <v>2566495</v>
      </c>
      <c r="T10" s="2">
        <v>2245276</v>
      </c>
      <c r="U10" s="2">
        <v>898110.4</v>
      </c>
      <c r="V10" s="3"/>
      <c r="W10" s="27">
        <f t="shared" si="0"/>
        <v>0.4</v>
      </c>
      <c r="X10" s="27">
        <f t="shared" si="1"/>
        <v>0</v>
      </c>
      <c r="Y10" s="3">
        <v>1347165.6</v>
      </c>
      <c r="Z10" s="29">
        <f t="shared" si="2"/>
        <v>0.60000000000000009</v>
      </c>
    </row>
    <row r="11" spans="1:26" x14ac:dyDescent="0.25">
      <c r="A11" s="1" t="s">
        <v>302</v>
      </c>
      <c r="B11" s="1" t="s">
        <v>303</v>
      </c>
      <c r="C11" s="1" t="s">
        <v>290</v>
      </c>
      <c r="D11" s="1" t="s">
        <v>1655</v>
      </c>
      <c r="E11" s="1" t="s">
        <v>29</v>
      </c>
      <c r="F11" s="8"/>
      <c r="G11" s="8">
        <v>44145</v>
      </c>
      <c r="H11" s="11">
        <v>1</v>
      </c>
      <c r="I11" s="11" t="s">
        <v>2102</v>
      </c>
      <c r="J11" s="11" t="s">
        <v>1988</v>
      </c>
      <c r="K11" s="1" t="s">
        <v>101</v>
      </c>
      <c r="L11" s="1" t="s">
        <v>102</v>
      </c>
      <c r="M11" s="1" t="s">
        <v>30</v>
      </c>
      <c r="N11" s="1" t="s">
        <v>17</v>
      </c>
      <c r="O11" s="1" t="s">
        <v>31</v>
      </c>
      <c r="P11" s="1" t="s">
        <v>32</v>
      </c>
      <c r="Q11" s="1" t="s">
        <v>241</v>
      </c>
      <c r="R11" s="1" t="s">
        <v>90</v>
      </c>
      <c r="S11" s="2">
        <v>4472886</v>
      </c>
      <c r="T11" s="2">
        <v>3679600</v>
      </c>
      <c r="U11" s="2">
        <v>919900</v>
      </c>
      <c r="V11" s="3"/>
      <c r="W11" s="27">
        <f t="shared" si="0"/>
        <v>0.25</v>
      </c>
      <c r="X11" s="27">
        <f t="shared" si="1"/>
        <v>0</v>
      </c>
      <c r="Y11" s="3">
        <v>2759700</v>
      </c>
      <c r="Z11" s="29">
        <f t="shared" si="2"/>
        <v>0.75</v>
      </c>
    </row>
    <row r="12" spans="1:26" x14ac:dyDescent="0.25">
      <c r="A12" s="1" t="s">
        <v>313</v>
      </c>
      <c r="B12" s="1" t="s">
        <v>314</v>
      </c>
      <c r="C12" s="1" t="s">
        <v>315</v>
      </c>
      <c r="D12" s="1" t="s">
        <v>1656</v>
      </c>
      <c r="E12" s="1" t="s">
        <v>16</v>
      </c>
      <c r="F12" s="8"/>
      <c r="G12" s="8">
        <v>43081</v>
      </c>
      <c r="H12" s="11">
        <v>1</v>
      </c>
      <c r="I12" s="11" t="s">
        <v>2105</v>
      </c>
      <c r="J12" s="11" t="s">
        <v>2009</v>
      </c>
      <c r="K12" s="1" t="s">
        <v>101</v>
      </c>
      <c r="L12" s="1" t="s">
        <v>102</v>
      </c>
      <c r="M12" s="1" t="s">
        <v>278</v>
      </c>
      <c r="N12" s="1" t="s">
        <v>17</v>
      </c>
      <c r="O12" s="1" t="s">
        <v>279</v>
      </c>
      <c r="P12" s="1" t="s">
        <v>280</v>
      </c>
      <c r="Q12" s="1" t="s">
        <v>228</v>
      </c>
      <c r="R12" s="1" t="s">
        <v>52</v>
      </c>
      <c r="S12" s="2">
        <v>1257319</v>
      </c>
      <c r="T12" s="2">
        <v>1214157</v>
      </c>
      <c r="U12" s="2">
        <v>485662.8</v>
      </c>
      <c r="V12" s="3"/>
      <c r="W12" s="27">
        <f t="shared" si="0"/>
        <v>0.39999999999999997</v>
      </c>
      <c r="X12" s="27">
        <f t="shared" si="1"/>
        <v>0</v>
      </c>
      <c r="Y12" s="3">
        <v>728494.2</v>
      </c>
      <c r="Z12" s="29">
        <f t="shared" si="2"/>
        <v>0.6</v>
      </c>
    </row>
    <row r="13" spans="1:26" x14ac:dyDescent="0.25">
      <c r="A13" s="1" t="s">
        <v>316</v>
      </c>
      <c r="B13" s="1" t="s">
        <v>317</v>
      </c>
      <c r="C13" s="1" t="s">
        <v>318</v>
      </c>
      <c r="D13" s="1" t="s">
        <v>1657</v>
      </c>
      <c r="E13" s="1" t="s">
        <v>16</v>
      </c>
      <c r="F13" s="8"/>
      <c r="G13" s="8">
        <v>42916</v>
      </c>
      <c r="H13" s="11">
        <v>1</v>
      </c>
      <c r="I13" s="11" t="s">
        <v>2101</v>
      </c>
      <c r="J13" s="11" t="s">
        <v>1959</v>
      </c>
      <c r="K13" s="1" t="s">
        <v>101</v>
      </c>
      <c r="L13" s="1" t="s">
        <v>102</v>
      </c>
      <c r="M13" s="1" t="s">
        <v>278</v>
      </c>
      <c r="N13" s="1" t="s">
        <v>17</v>
      </c>
      <c r="O13" s="1" t="s">
        <v>279</v>
      </c>
      <c r="P13" s="1" t="s">
        <v>280</v>
      </c>
      <c r="Q13" s="1" t="s">
        <v>291</v>
      </c>
      <c r="R13" s="1" t="s">
        <v>282</v>
      </c>
      <c r="S13" s="2">
        <v>12547690</v>
      </c>
      <c r="T13" s="2">
        <v>4135845</v>
      </c>
      <c r="U13" s="2">
        <v>1654338</v>
      </c>
      <c r="V13" s="3"/>
      <c r="W13" s="27">
        <f t="shared" si="0"/>
        <v>0.4</v>
      </c>
      <c r="X13" s="27">
        <f t="shared" si="1"/>
        <v>0</v>
      </c>
      <c r="Y13" s="3">
        <v>2481507</v>
      </c>
      <c r="Z13" s="29">
        <f t="shared" si="2"/>
        <v>0.6</v>
      </c>
    </row>
    <row r="14" spans="1:26" x14ac:dyDescent="0.25">
      <c r="A14" s="1" t="s">
        <v>324</v>
      </c>
      <c r="B14" s="1" t="s">
        <v>325</v>
      </c>
      <c r="C14" s="1" t="s">
        <v>326</v>
      </c>
      <c r="D14" s="1" t="s">
        <v>1658</v>
      </c>
      <c r="E14" s="1" t="s">
        <v>96</v>
      </c>
      <c r="F14" s="8"/>
      <c r="G14" s="8">
        <v>42877</v>
      </c>
      <c r="H14" s="11">
        <v>1</v>
      </c>
      <c r="I14" s="11" t="s">
        <v>2044</v>
      </c>
      <c r="J14" s="11" t="s">
        <v>1960</v>
      </c>
      <c r="K14" s="1" t="s">
        <v>101</v>
      </c>
      <c r="L14" s="1" t="s">
        <v>102</v>
      </c>
      <c r="M14" s="1" t="s">
        <v>278</v>
      </c>
      <c r="N14" s="1" t="s">
        <v>17</v>
      </c>
      <c r="O14" s="1" t="s">
        <v>279</v>
      </c>
      <c r="P14" s="1" t="s">
        <v>280</v>
      </c>
      <c r="Q14" s="1" t="s">
        <v>142</v>
      </c>
      <c r="R14" s="1" t="s">
        <v>233</v>
      </c>
      <c r="S14" s="2">
        <v>7123612</v>
      </c>
      <c r="T14" s="2">
        <v>2361619</v>
      </c>
      <c r="U14" s="2">
        <v>944647.6</v>
      </c>
      <c r="V14" s="3"/>
      <c r="W14" s="27">
        <f t="shared" si="0"/>
        <v>0.39999999999999997</v>
      </c>
      <c r="X14" s="27">
        <f t="shared" si="1"/>
        <v>0</v>
      </c>
      <c r="Y14" s="3">
        <v>1416971.4</v>
      </c>
      <c r="Z14" s="29">
        <f t="shared" si="2"/>
        <v>0.6</v>
      </c>
    </row>
    <row r="15" spans="1:26" x14ac:dyDescent="0.25">
      <c r="A15" s="1" t="s">
        <v>329</v>
      </c>
      <c r="B15" s="1" t="s">
        <v>330</v>
      </c>
      <c r="C15" s="1" t="s">
        <v>109</v>
      </c>
      <c r="D15" s="1" t="s">
        <v>1659</v>
      </c>
      <c r="E15" s="1" t="s">
        <v>16</v>
      </c>
      <c r="F15" s="8"/>
      <c r="G15" s="8">
        <v>42913</v>
      </c>
      <c r="H15" s="11">
        <v>1</v>
      </c>
      <c r="I15" s="11" t="s">
        <v>2102</v>
      </c>
      <c r="J15" s="11" t="s">
        <v>1961</v>
      </c>
      <c r="K15" s="1" t="s">
        <v>101</v>
      </c>
      <c r="L15" s="1" t="s">
        <v>102</v>
      </c>
      <c r="M15" s="1" t="s">
        <v>278</v>
      </c>
      <c r="N15" s="1" t="s">
        <v>17</v>
      </c>
      <c r="O15" s="1" t="s">
        <v>279</v>
      </c>
      <c r="P15" s="1" t="s">
        <v>280</v>
      </c>
      <c r="Q15" s="1" t="s">
        <v>331</v>
      </c>
      <c r="R15" s="1" t="s">
        <v>182</v>
      </c>
      <c r="S15" s="2">
        <v>54892311</v>
      </c>
      <c r="T15" s="2">
        <v>38011550</v>
      </c>
      <c r="U15" s="2">
        <v>15204620</v>
      </c>
      <c r="V15" s="3"/>
      <c r="W15" s="27">
        <f t="shared" si="0"/>
        <v>0.4</v>
      </c>
      <c r="X15" s="27">
        <f t="shared" si="1"/>
        <v>0</v>
      </c>
      <c r="Y15" s="3">
        <v>22806930</v>
      </c>
      <c r="Z15" s="29">
        <f t="shared" si="2"/>
        <v>0.6</v>
      </c>
    </row>
    <row r="16" spans="1:26" x14ac:dyDescent="0.25">
      <c r="A16" s="1" t="s">
        <v>336</v>
      </c>
      <c r="B16" s="1" t="s">
        <v>337</v>
      </c>
      <c r="C16" s="1" t="s">
        <v>332</v>
      </c>
      <c r="D16" s="1" t="s">
        <v>1660</v>
      </c>
      <c r="E16" s="1" t="s">
        <v>124</v>
      </c>
      <c r="F16" s="8"/>
      <c r="G16" s="8">
        <v>43607</v>
      </c>
      <c r="H16" s="11">
        <v>1</v>
      </c>
      <c r="I16" s="11" t="s">
        <v>2044</v>
      </c>
      <c r="J16" s="11" t="s">
        <v>1960</v>
      </c>
      <c r="K16" s="1" t="s">
        <v>101</v>
      </c>
      <c r="L16" s="1" t="s">
        <v>102</v>
      </c>
      <c r="M16" s="1" t="s">
        <v>278</v>
      </c>
      <c r="N16" s="1" t="s">
        <v>17</v>
      </c>
      <c r="O16" s="1" t="s">
        <v>279</v>
      </c>
      <c r="P16" s="1" t="s">
        <v>280</v>
      </c>
      <c r="Q16" s="1" t="s">
        <v>173</v>
      </c>
      <c r="R16" s="1" t="s">
        <v>310</v>
      </c>
      <c r="S16" s="2">
        <v>39889540</v>
      </c>
      <c r="T16" s="2">
        <v>22639890</v>
      </c>
      <c r="U16" s="2">
        <v>9055956</v>
      </c>
      <c r="V16" s="3"/>
      <c r="W16" s="27">
        <f t="shared" si="0"/>
        <v>0.4</v>
      </c>
      <c r="X16" s="27">
        <f t="shared" si="1"/>
        <v>0</v>
      </c>
      <c r="Y16" s="3">
        <v>13583934</v>
      </c>
      <c r="Z16" s="29">
        <f t="shared" si="2"/>
        <v>0.6</v>
      </c>
    </row>
    <row r="17" spans="1:26" x14ac:dyDescent="0.25">
      <c r="A17" s="1" t="s">
        <v>338</v>
      </c>
      <c r="B17" s="1" t="s">
        <v>339</v>
      </c>
      <c r="C17" s="1" t="s">
        <v>332</v>
      </c>
      <c r="D17" s="1" t="s">
        <v>1660</v>
      </c>
      <c r="E17" s="1" t="s">
        <v>124</v>
      </c>
      <c r="F17" s="8"/>
      <c r="G17" s="8">
        <v>43271</v>
      </c>
      <c r="H17" s="11">
        <v>1</v>
      </c>
      <c r="I17" s="11" t="s">
        <v>2044</v>
      </c>
      <c r="J17" s="11" t="s">
        <v>1960</v>
      </c>
      <c r="K17" s="1" t="s">
        <v>101</v>
      </c>
      <c r="L17" s="1" t="s">
        <v>102</v>
      </c>
      <c r="M17" s="1" t="s">
        <v>278</v>
      </c>
      <c r="N17" s="1" t="s">
        <v>17</v>
      </c>
      <c r="O17" s="1" t="s">
        <v>279</v>
      </c>
      <c r="P17" s="1" t="s">
        <v>280</v>
      </c>
      <c r="Q17" s="1" t="s">
        <v>334</v>
      </c>
      <c r="R17" s="1" t="s">
        <v>310</v>
      </c>
      <c r="S17" s="2">
        <v>4415236</v>
      </c>
      <c r="T17" s="2">
        <v>1446131</v>
      </c>
      <c r="U17" s="2">
        <v>578452.4</v>
      </c>
      <c r="V17" s="3"/>
      <c r="W17" s="27">
        <f t="shared" si="0"/>
        <v>0.4</v>
      </c>
      <c r="X17" s="27">
        <f t="shared" si="1"/>
        <v>0</v>
      </c>
      <c r="Y17" s="3">
        <v>867678.6</v>
      </c>
      <c r="Z17" s="29">
        <f t="shared" si="2"/>
        <v>0.6</v>
      </c>
    </row>
    <row r="18" spans="1:26" x14ac:dyDescent="0.25">
      <c r="A18" s="1" t="s">
        <v>340</v>
      </c>
      <c r="B18" s="1" t="s">
        <v>341</v>
      </c>
      <c r="C18" s="1" t="s">
        <v>332</v>
      </c>
      <c r="D18" s="1" t="s">
        <v>1660</v>
      </c>
      <c r="E18" s="1" t="s">
        <v>124</v>
      </c>
      <c r="F18" s="8"/>
      <c r="G18" s="8">
        <v>43613</v>
      </c>
      <c r="H18" s="11">
        <v>1</v>
      </c>
      <c r="I18" s="11" t="s">
        <v>2044</v>
      </c>
      <c r="J18" s="11" t="s">
        <v>1960</v>
      </c>
      <c r="K18" s="1" t="s">
        <v>101</v>
      </c>
      <c r="L18" s="1" t="s">
        <v>102</v>
      </c>
      <c r="M18" s="1" t="s">
        <v>278</v>
      </c>
      <c r="N18" s="1" t="s">
        <v>17</v>
      </c>
      <c r="O18" s="1" t="s">
        <v>279</v>
      </c>
      <c r="P18" s="1" t="s">
        <v>280</v>
      </c>
      <c r="Q18" s="1" t="s">
        <v>291</v>
      </c>
      <c r="R18" s="1" t="s">
        <v>310</v>
      </c>
      <c r="S18" s="2">
        <v>9642744</v>
      </c>
      <c r="T18" s="2">
        <v>6022355</v>
      </c>
      <c r="U18" s="2">
        <v>2408942</v>
      </c>
      <c r="V18" s="3"/>
      <c r="W18" s="27">
        <f t="shared" si="0"/>
        <v>0.4</v>
      </c>
      <c r="X18" s="27">
        <f t="shared" si="1"/>
        <v>0</v>
      </c>
      <c r="Y18" s="3">
        <v>3613413</v>
      </c>
      <c r="Z18" s="29">
        <f t="shared" si="2"/>
        <v>0.6</v>
      </c>
    </row>
    <row r="19" spans="1:26" x14ac:dyDescent="0.25">
      <c r="A19" s="1" t="s">
        <v>342</v>
      </c>
      <c r="B19" s="1" t="s">
        <v>343</v>
      </c>
      <c r="C19" s="1" t="s">
        <v>332</v>
      </c>
      <c r="D19" s="1" t="s">
        <v>1660</v>
      </c>
      <c r="E19" s="1" t="s">
        <v>124</v>
      </c>
      <c r="F19" s="8"/>
      <c r="G19" s="8">
        <v>43613</v>
      </c>
      <c r="H19" s="11">
        <v>1</v>
      </c>
      <c r="I19" s="11" t="s">
        <v>2044</v>
      </c>
      <c r="J19" s="11" t="s">
        <v>1960</v>
      </c>
      <c r="K19" s="1" t="s">
        <v>101</v>
      </c>
      <c r="L19" s="1" t="s">
        <v>102</v>
      </c>
      <c r="M19" s="1" t="s">
        <v>278</v>
      </c>
      <c r="N19" s="1" t="s">
        <v>17</v>
      </c>
      <c r="O19" s="1" t="s">
        <v>279</v>
      </c>
      <c r="P19" s="1" t="s">
        <v>280</v>
      </c>
      <c r="Q19" s="1" t="s">
        <v>291</v>
      </c>
      <c r="R19" s="1" t="s">
        <v>310</v>
      </c>
      <c r="S19" s="2">
        <v>4585946</v>
      </c>
      <c r="T19" s="2">
        <v>3230812</v>
      </c>
      <c r="U19" s="2">
        <v>1292324.8</v>
      </c>
      <c r="V19" s="3"/>
      <c r="W19" s="27">
        <f t="shared" si="0"/>
        <v>0.4</v>
      </c>
      <c r="X19" s="27">
        <f t="shared" si="1"/>
        <v>0</v>
      </c>
      <c r="Y19" s="3">
        <v>1938487.2</v>
      </c>
      <c r="Z19" s="29">
        <f t="shared" si="2"/>
        <v>0.6</v>
      </c>
    </row>
    <row r="20" spans="1:26" x14ac:dyDescent="0.25">
      <c r="A20" s="1" t="s">
        <v>349</v>
      </c>
      <c r="B20" s="1" t="s">
        <v>350</v>
      </c>
      <c r="C20" s="1" t="s">
        <v>351</v>
      </c>
      <c r="D20" s="1" t="s">
        <v>1661</v>
      </c>
      <c r="E20" s="1" t="s">
        <v>16</v>
      </c>
      <c r="F20" s="8"/>
      <c r="G20" s="8">
        <v>43062</v>
      </c>
      <c r="H20" s="11">
        <v>1</v>
      </c>
      <c r="I20" s="11" t="s">
        <v>111</v>
      </c>
      <c r="J20" s="11" t="s">
        <v>1962</v>
      </c>
      <c r="K20" s="1" t="s">
        <v>101</v>
      </c>
      <c r="L20" s="1" t="s">
        <v>102</v>
      </c>
      <c r="M20" s="1" t="s">
        <v>278</v>
      </c>
      <c r="N20" s="1" t="s">
        <v>17</v>
      </c>
      <c r="O20" s="1" t="s">
        <v>279</v>
      </c>
      <c r="P20" s="1" t="s">
        <v>280</v>
      </c>
      <c r="Q20" s="1" t="s">
        <v>283</v>
      </c>
      <c r="R20" s="1" t="s">
        <v>182</v>
      </c>
      <c r="S20" s="2">
        <v>3121097</v>
      </c>
      <c r="T20" s="2">
        <v>1701794</v>
      </c>
      <c r="U20" s="2">
        <v>680717.6</v>
      </c>
      <c r="V20" s="3"/>
      <c r="W20" s="27">
        <f t="shared" si="0"/>
        <v>0.39999999999999997</v>
      </c>
      <c r="X20" s="27">
        <f t="shared" si="1"/>
        <v>0</v>
      </c>
      <c r="Y20" s="3">
        <v>1021076.4</v>
      </c>
      <c r="Z20" s="29">
        <f t="shared" si="2"/>
        <v>0.6</v>
      </c>
    </row>
    <row r="21" spans="1:26" x14ac:dyDescent="0.25">
      <c r="A21" s="1" t="s">
        <v>353</v>
      </c>
      <c r="B21" s="1" t="s">
        <v>354</v>
      </c>
      <c r="C21" s="1" t="s">
        <v>355</v>
      </c>
      <c r="D21" s="1" t="s">
        <v>1662</v>
      </c>
      <c r="E21" s="1" t="s">
        <v>16</v>
      </c>
      <c r="F21" s="8"/>
      <c r="G21" s="8">
        <v>43035</v>
      </c>
      <c r="H21" s="11">
        <v>1</v>
      </c>
      <c r="I21" s="11" t="s">
        <v>73</v>
      </c>
      <c r="J21" s="11" t="s">
        <v>1981</v>
      </c>
      <c r="K21" s="1" t="s">
        <v>101</v>
      </c>
      <c r="L21" s="1" t="s">
        <v>102</v>
      </c>
      <c r="M21" s="1" t="s">
        <v>278</v>
      </c>
      <c r="N21" s="1" t="s">
        <v>17</v>
      </c>
      <c r="O21" s="1" t="s">
        <v>279</v>
      </c>
      <c r="P21" s="1" t="s">
        <v>280</v>
      </c>
      <c r="Q21" s="1" t="s">
        <v>345</v>
      </c>
      <c r="R21" s="1" t="s">
        <v>282</v>
      </c>
      <c r="S21" s="2">
        <v>12601048</v>
      </c>
      <c r="T21" s="2">
        <v>9595344</v>
      </c>
      <c r="U21" s="2">
        <v>3838137.6</v>
      </c>
      <c r="V21" s="3"/>
      <c r="W21" s="27">
        <f t="shared" si="0"/>
        <v>0.4</v>
      </c>
      <c r="X21" s="27">
        <f t="shared" si="1"/>
        <v>0</v>
      </c>
      <c r="Y21" s="3">
        <v>5757206.4000000004</v>
      </c>
      <c r="Z21" s="29">
        <f t="shared" si="2"/>
        <v>0.60000000000000009</v>
      </c>
    </row>
    <row r="22" spans="1:26" x14ac:dyDescent="0.25">
      <c r="A22" s="1" t="s">
        <v>356</v>
      </c>
      <c r="B22" s="1" t="s">
        <v>357</v>
      </c>
      <c r="C22" s="1" t="s">
        <v>358</v>
      </c>
      <c r="D22" s="1" t="s">
        <v>1663</v>
      </c>
      <c r="E22" s="1" t="s">
        <v>16</v>
      </c>
      <c r="F22" s="8"/>
      <c r="G22" s="8">
        <v>42979</v>
      </c>
      <c r="H22" s="11">
        <v>1</v>
      </c>
      <c r="I22" s="11" t="s">
        <v>2103</v>
      </c>
      <c r="J22" s="11" t="s">
        <v>1963</v>
      </c>
      <c r="K22" s="1" t="s">
        <v>299</v>
      </c>
      <c r="L22" s="1" t="s">
        <v>300</v>
      </c>
      <c r="M22" s="1" t="s">
        <v>278</v>
      </c>
      <c r="N22" s="1" t="s">
        <v>17</v>
      </c>
      <c r="O22" s="1" t="s">
        <v>279</v>
      </c>
      <c r="P22" s="1" t="s">
        <v>280</v>
      </c>
      <c r="Q22" s="1" t="s">
        <v>345</v>
      </c>
      <c r="R22" s="1" t="s">
        <v>310</v>
      </c>
      <c r="S22" s="2">
        <v>2232527</v>
      </c>
      <c r="T22" s="2">
        <v>1116238</v>
      </c>
      <c r="U22" s="2">
        <v>446495.2</v>
      </c>
      <c r="V22" s="3"/>
      <c r="W22" s="27">
        <f t="shared" si="0"/>
        <v>0.4</v>
      </c>
      <c r="X22" s="27">
        <f t="shared" si="1"/>
        <v>0</v>
      </c>
      <c r="Y22" s="3">
        <v>669742.80000000005</v>
      </c>
      <c r="Z22" s="29">
        <f t="shared" si="2"/>
        <v>0.60000000000000009</v>
      </c>
    </row>
    <row r="23" spans="1:26" x14ac:dyDescent="0.25">
      <c r="A23" s="1" t="s">
        <v>361</v>
      </c>
      <c r="B23" s="1" t="s">
        <v>362</v>
      </c>
      <c r="C23" s="1" t="s">
        <v>154</v>
      </c>
      <c r="D23" s="1" t="s">
        <v>1664</v>
      </c>
      <c r="E23" s="1" t="s">
        <v>16</v>
      </c>
      <c r="F23" s="8"/>
      <c r="G23" s="8">
        <v>43055</v>
      </c>
      <c r="H23" s="11">
        <v>1</v>
      </c>
      <c r="I23" s="11" t="s">
        <v>91</v>
      </c>
      <c r="J23" s="11" t="s">
        <v>1977</v>
      </c>
      <c r="K23" s="1" t="s">
        <v>101</v>
      </c>
      <c r="L23" s="1" t="s">
        <v>102</v>
      </c>
      <c r="M23" s="1" t="s">
        <v>278</v>
      </c>
      <c r="N23" s="1" t="s">
        <v>17</v>
      </c>
      <c r="O23" s="1" t="s">
        <v>279</v>
      </c>
      <c r="P23" s="1" t="s">
        <v>280</v>
      </c>
      <c r="Q23" s="1" t="s">
        <v>363</v>
      </c>
      <c r="R23" s="1" t="s">
        <v>182</v>
      </c>
      <c r="S23" s="2">
        <v>2827783</v>
      </c>
      <c r="T23" s="2">
        <v>2669679</v>
      </c>
      <c r="U23" s="2">
        <v>1067871.6000000001</v>
      </c>
      <c r="V23" s="3"/>
      <c r="W23" s="27">
        <f t="shared" si="0"/>
        <v>0.4</v>
      </c>
      <c r="X23" s="27">
        <f t="shared" si="1"/>
        <v>0</v>
      </c>
      <c r="Y23" s="3">
        <v>1601807.4</v>
      </c>
      <c r="Z23" s="29">
        <f t="shared" si="2"/>
        <v>0.6</v>
      </c>
    </row>
    <row r="24" spans="1:26" x14ac:dyDescent="0.25">
      <c r="A24" s="1" t="s">
        <v>364</v>
      </c>
      <c r="B24" s="1" t="s">
        <v>365</v>
      </c>
      <c r="C24" s="1" t="s">
        <v>322</v>
      </c>
      <c r="D24" s="1" t="s">
        <v>1665</v>
      </c>
      <c r="E24" s="1" t="s">
        <v>275</v>
      </c>
      <c r="F24" s="8"/>
      <c r="G24" s="8">
        <v>43984</v>
      </c>
      <c r="H24" s="11">
        <v>1</v>
      </c>
      <c r="I24" s="11" t="s">
        <v>2044</v>
      </c>
      <c r="J24" s="11" t="s">
        <v>1960</v>
      </c>
      <c r="K24" s="1" t="s">
        <v>101</v>
      </c>
      <c r="L24" s="1" t="s">
        <v>102</v>
      </c>
      <c r="M24" s="1" t="s">
        <v>278</v>
      </c>
      <c r="N24" s="1" t="s">
        <v>17</v>
      </c>
      <c r="O24" s="1" t="s">
        <v>279</v>
      </c>
      <c r="P24" s="1" t="s">
        <v>280</v>
      </c>
      <c r="Q24" s="1" t="s">
        <v>247</v>
      </c>
      <c r="R24" s="1" t="s">
        <v>182</v>
      </c>
      <c r="S24" s="2">
        <v>15191572</v>
      </c>
      <c r="T24" s="2">
        <v>12555018</v>
      </c>
      <c r="U24" s="2">
        <v>3766505.4</v>
      </c>
      <c r="V24" s="3"/>
      <c r="W24" s="27">
        <f t="shared" si="0"/>
        <v>0.3</v>
      </c>
      <c r="X24" s="27">
        <f t="shared" si="1"/>
        <v>0</v>
      </c>
      <c r="Y24" s="3">
        <v>8788512.5999999996</v>
      </c>
      <c r="Z24" s="29">
        <f t="shared" si="2"/>
        <v>0.7</v>
      </c>
    </row>
    <row r="25" spans="1:26" x14ac:dyDescent="0.25">
      <c r="A25" s="1" t="s">
        <v>370</v>
      </c>
      <c r="B25" s="1" t="s">
        <v>371</v>
      </c>
      <c r="C25" s="1" t="s">
        <v>372</v>
      </c>
      <c r="D25" s="1" t="s">
        <v>1666</v>
      </c>
      <c r="E25" s="1" t="s">
        <v>16</v>
      </c>
      <c r="F25" s="8"/>
      <c r="G25" s="8">
        <v>43017</v>
      </c>
      <c r="H25" s="11">
        <v>1</v>
      </c>
      <c r="I25" s="11" t="s">
        <v>2101</v>
      </c>
      <c r="J25" s="11" t="s">
        <v>1959</v>
      </c>
      <c r="K25" s="1" t="s">
        <v>101</v>
      </c>
      <c r="L25" s="1" t="s">
        <v>102</v>
      </c>
      <c r="M25" s="1" t="s">
        <v>278</v>
      </c>
      <c r="N25" s="1" t="s">
        <v>17</v>
      </c>
      <c r="O25" s="1" t="s">
        <v>279</v>
      </c>
      <c r="P25" s="1" t="s">
        <v>280</v>
      </c>
      <c r="Q25" s="1" t="s">
        <v>309</v>
      </c>
      <c r="R25" s="1" t="s">
        <v>282</v>
      </c>
      <c r="S25" s="2">
        <v>1726300</v>
      </c>
      <c r="T25" s="2">
        <v>1726300</v>
      </c>
      <c r="U25" s="2">
        <v>690520</v>
      </c>
      <c r="V25" s="3"/>
      <c r="W25" s="27">
        <f t="shared" si="0"/>
        <v>0.4</v>
      </c>
      <c r="X25" s="27">
        <f t="shared" si="1"/>
        <v>0</v>
      </c>
      <c r="Y25" s="3">
        <v>1035780</v>
      </c>
      <c r="Z25" s="29">
        <f t="shared" si="2"/>
        <v>0.6</v>
      </c>
    </row>
    <row r="26" spans="1:26" x14ac:dyDescent="0.25">
      <c r="A26" s="1" t="s">
        <v>381</v>
      </c>
      <c r="B26" s="1" t="s">
        <v>382</v>
      </c>
      <c r="C26" s="1" t="s">
        <v>87</v>
      </c>
      <c r="D26" s="1" t="s">
        <v>1667</v>
      </c>
      <c r="E26" s="1" t="s">
        <v>16</v>
      </c>
      <c r="F26" s="8"/>
      <c r="G26" s="8">
        <v>43132</v>
      </c>
      <c r="H26" s="11">
        <v>1</v>
      </c>
      <c r="I26" s="11" t="s">
        <v>37</v>
      </c>
      <c r="J26" s="11" t="s">
        <v>1957</v>
      </c>
      <c r="K26" s="1" t="s">
        <v>101</v>
      </c>
      <c r="L26" s="1" t="s">
        <v>102</v>
      </c>
      <c r="M26" s="1" t="s">
        <v>278</v>
      </c>
      <c r="N26" s="1" t="s">
        <v>17</v>
      </c>
      <c r="O26" s="1" t="s">
        <v>279</v>
      </c>
      <c r="P26" s="1" t="s">
        <v>280</v>
      </c>
      <c r="Q26" s="1" t="s">
        <v>368</v>
      </c>
      <c r="R26" s="1" t="s">
        <v>282</v>
      </c>
      <c r="S26" s="2">
        <v>29196154</v>
      </c>
      <c r="T26" s="2">
        <v>19834344</v>
      </c>
      <c r="U26" s="2">
        <v>7933737.5999999996</v>
      </c>
      <c r="V26" s="3"/>
      <c r="W26" s="27">
        <f t="shared" si="0"/>
        <v>0.39999999999999997</v>
      </c>
      <c r="X26" s="27">
        <f t="shared" si="1"/>
        <v>0</v>
      </c>
      <c r="Y26" s="3">
        <v>11900606.4</v>
      </c>
      <c r="Z26" s="29">
        <f t="shared" si="2"/>
        <v>0.6</v>
      </c>
    </row>
    <row r="27" spans="1:26" x14ac:dyDescent="0.25">
      <c r="A27" s="1" t="s">
        <v>385</v>
      </c>
      <c r="B27" s="1" t="s">
        <v>386</v>
      </c>
      <c r="C27" s="1" t="s">
        <v>137</v>
      </c>
      <c r="D27" s="1" t="s">
        <v>1668</v>
      </c>
      <c r="E27" s="1" t="s">
        <v>16</v>
      </c>
      <c r="F27" s="8"/>
      <c r="G27" s="8">
        <v>43530</v>
      </c>
      <c r="H27" s="11">
        <v>1</v>
      </c>
      <c r="I27" s="11" t="s">
        <v>111</v>
      </c>
      <c r="J27" s="11" t="s">
        <v>2006</v>
      </c>
      <c r="K27" s="1" t="s">
        <v>101</v>
      </c>
      <c r="L27" s="1" t="s">
        <v>102</v>
      </c>
      <c r="M27" s="1" t="s">
        <v>278</v>
      </c>
      <c r="N27" s="1" t="s">
        <v>17</v>
      </c>
      <c r="O27" s="1" t="s">
        <v>279</v>
      </c>
      <c r="P27" s="1" t="s">
        <v>280</v>
      </c>
      <c r="Q27" s="1" t="s">
        <v>228</v>
      </c>
      <c r="R27" s="1" t="s">
        <v>182</v>
      </c>
      <c r="S27" s="2">
        <v>23922041</v>
      </c>
      <c r="T27" s="2">
        <v>16720000</v>
      </c>
      <c r="U27" s="2">
        <v>5517600</v>
      </c>
      <c r="V27" s="3"/>
      <c r="W27" s="27">
        <f t="shared" si="0"/>
        <v>0.33</v>
      </c>
      <c r="X27" s="27">
        <f t="shared" si="1"/>
        <v>0</v>
      </c>
      <c r="Y27" s="3">
        <v>11202400</v>
      </c>
      <c r="Z27" s="29">
        <f t="shared" si="2"/>
        <v>0.67</v>
      </c>
    </row>
    <row r="28" spans="1:26" x14ac:dyDescent="0.25">
      <c r="A28" s="1" t="s">
        <v>387</v>
      </c>
      <c r="B28" s="1" t="s">
        <v>388</v>
      </c>
      <c r="C28" s="1" t="s">
        <v>389</v>
      </c>
      <c r="D28" s="1" t="s">
        <v>1669</v>
      </c>
      <c r="E28" s="1" t="s">
        <v>16</v>
      </c>
      <c r="F28" s="8"/>
      <c r="G28" s="8">
        <v>43017</v>
      </c>
      <c r="H28" s="11">
        <v>1</v>
      </c>
      <c r="I28" s="11" t="s">
        <v>2104</v>
      </c>
      <c r="J28" s="11" t="s">
        <v>1969</v>
      </c>
      <c r="K28" s="1" t="s">
        <v>101</v>
      </c>
      <c r="L28" s="1" t="s">
        <v>102</v>
      </c>
      <c r="M28" s="1" t="s">
        <v>278</v>
      </c>
      <c r="N28" s="1" t="s">
        <v>17</v>
      </c>
      <c r="O28" s="1" t="s">
        <v>279</v>
      </c>
      <c r="P28" s="1" t="s">
        <v>280</v>
      </c>
      <c r="Q28" s="1" t="s">
        <v>281</v>
      </c>
      <c r="R28" s="1" t="s">
        <v>282</v>
      </c>
      <c r="S28" s="2">
        <v>7704925</v>
      </c>
      <c r="T28" s="2">
        <v>5548611</v>
      </c>
      <c r="U28" s="2">
        <v>2219444.4</v>
      </c>
      <c r="V28" s="3"/>
      <c r="W28" s="27">
        <f t="shared" si="0"/>
        <v>0.39999999999999997</v>
      </c>
      <c r="X28" s="27">
        <f t="shared" si="1"/>
        <v>0</v>
      </c>
      <c r="Y28" s="3">
        <v>3329166.6</v>
      </c>
      <c r="Z28" s="29">
        <f t="shared" si="2"/>
        <v>0.6</v>
      </c>
    </row>
    <row r="29" spans="1:26" x14ac:dyDescent="0.25">
      <c r="A29" s="1" t="s">
        <v>391</v>
      </c>
      <c r="B29" s="1" t="s">
        <v>392</v>
      </c>
      <c r="C29" s="1" t="s">
        <v>60</v>
      </c>
      <c r="D29" s="1" t="s">
        <v>1670</v>
      </c>
      <c r="E29" s="1" t="s">
        <v>38</v>
      </c>
      <c r="F29" s="8"/>
      <c r="G29" s="8">
        <v>42969</v>
      </c>
      <c r="H29" s="11">
        <v>1</v>
      </c>
      <c r="I29" s="11" t="s">
        <v>60</v>
      </c>
      <c r="J29" s="11" t="s">
        <v>1994</v>
      </c>
      <c r="K29" s="1" t="s">
        <v>101</v>
      </c>
      <c r="L29" s="1" t="s">
        <v>102</v>
      </c>
      <c r="M29" s="1" t="s">
        <v>278</v>
      </c>
      <c r="N29" s="1" t="s">
        <v>17</v>
      </c>
      <c r="O29" s="1" t="s">
        <v>279</v>
      </c>
      <c r="P29" s="1" t="s">
        <v>280</v>
      </c>
      <c r="Q29" s="1" t="s">
        <v>218</v>
      </c>
      <c r="R29" s="1" t="s">
        <v>233</v>
      </c>
      <c r="S29" s="2">
        <v>7484812</v>
      </c>
      <c r="T29" s="2">
        <v>7260000</v>
      </c>
      <c r="U29" s="2">
        <v>2904000</v>
      </c>
      <c r="V29" s="3"/>
      <c r="W29" s="27">
        <f t="shared" si="0"/>
        <v>0.4</v>
      </c>
      <c r="X29" s="27">
        <f t="shared" si="1"/>
        <v>0</v>
      </c>
      <c r="Y29" s="3">
        <v>4356000</v>
      </c>
      <c r="Z29" s="29">
        <f t="shared" si="2"/>
        <v>0.6</v>
      </c>
    </row>
    <row r="30" spans="1:26" x14ac:dyDescent="0.25">
      <c r="A30" s="1" t="s">
        <v>393</v>
      </c>
      <c r="B30" s="1" t="s">
        <v>394</v>
      </c>
      <c r="C30" s="1" t="s">
        <v>60</v>
      </c>
      <c r="D30" s="1" t="s">
        <v>1670</v>
      </c>
      <c r="E30" s="1" t="s">
        <v>38</v>
      </c>
      <c r="F30" s="8"/>
      <c r="G30" s="8">
        <v>42948</v>
      </c>
      <c r="H30" s="11">
        <v>1</v>
      </c>
      <c r="I30" s="11" t="s">
        <v>60</v>
      </c>
      <c r="J30" s="11" t="s">
        <v>1995</v>
      </c>
      <c r="K30" s="1" t="s">
        <v>101</v>
      </c>
      <c r="L30" s="1" t="s">
        <v>102</v>
      </c>
      <c r="M30" s="1" t="s">
        <v>278</v>
      </c>
      <c r="N30" s="1" t="s">
        <v>17</v>
      </c>
      <c r="O30" s="1" t="s">
        <v>279</v>
      </c>
      <c r="P30" s="1" t="s">
        <v>280</v>
      </c>
      <c r="Q30" s="1" t="s">
        <v>94</v>
      </c>
      <c r="R30" s="1" t="s">
        <v>282</v>
      </c>
      <c r="S30" s="2">
        <v>27299019</v>
      </c>
      <c r="T30" s="2">
        <v>15376075</v>
      </c>
      <c r="U30" s="2">
        <v>6150430</v>
      </c>
      <c r="V30" s="3"/>
      <c r="W30" s="27">
        <f t="shared" si="0"/>
        <v>0.4</v>
      </c>
      <c r="X30" s="27">
        <f t="shared" si="1"/>
        <v>0</v>
      </c>
      <c r="Y30" s="3">
        <v>9225645</v>
      </c>
      <c r="Z30" s="29">
        <f t="shared" si="2"/>
        <v>0.6</v>
      </c>
    </row>
    <row r="31" spans="1:26" x14ac:dyDescent="0.25">
      <c r="A31" s="1" t="s">
        <v>396</v>
      </c>
      <c r="B31" s="1" t="s">
        <v>397</v>
      </c>
      <c r="C31" s="1" t="s">
        <v>60</v>
      </c>
      <c r="D31" s="1" t="s">
        <v>1670</v>
      </c>
      <c r="E31" s="1" t="s">
        <v>38</v>
      </c>
      <c r="F31" s="8"/>
      <c r="G31" s="8">
        <v>43034</v>
      </c>
      <c r="H31" s="11">
        <v>1</v>
      </c>
      <c r="I31" s="11" t="s">
        <v>60</v>
      </c>
      <c r="J31" s="11" t="s">
        <v>1997</v>
      </c>
      <c r="K31" s="1" t="s">
        <v>101</v>
      </c>
      <c r="L31" s="1" t="s">
        <v>102</v>
      </c>
      <c r="M31" s="1" t="s">
        <v>278</v>
      </c>
      <c r="N31" s="1" t="s">
        <v>17</v>
      </c>
      <c r="O31" s="1" t="s">
        <v>279</v>
      </c>
      <c r="P31" s="1" t="s">
        <v>280</v>
      </c>
      <c r="Q31" s="1" t="s">
        <v>142</v>
      </c>
      <c r="R31" s="1" t="s">
        <v>233</v>
      </c>
      <c r="S31" s="2">
        <v>33029193</v>
      </c>
      <c r="T31" s="2">
        <v>19453654</v>
      </c>
      <c r="U31" s="2">
        <v>7781461.5999999996</v>
      </c>
      <c r="V31" s="3"/>
      <c r="W31" s="27">
        <f t="shared" si="0"/>
        <v>0.39999999999999997</v>
      </c>
      <c r="X31" s="27">
        <f t="shared" si="1"/>
        <v>0</v>
      </c>
      <c r="Y31" s="3">
        <v>11672192.4</v>
      </c>
      <c r="Z31" s="29">
        <f t="shared" si="2"/>
        <v>0.6</v>
      </c>
    </row>
    <row r="32" spans="1:26" x14ac:dyDescent="0.25">
      <c r="A32" s="1" t="s">
        <v>401</v>
      </c>
      <c r="B32" s="1" t="s">
        <v>402</v>
      </c>
      <c r="C32" s="1" t="s">
        <v>81</v>
      </c>
      <c r="D32" s="1" t="s">
        <v>1671</v>
      </c>
      <c r="E32" s="1" t="s">
        <v>16</v>
      </c>
      <c r="F32" s="8"/>
      <c r="G32" s="8">
        <v>43224</v>
      </c>
      <c r="H32" s="11">
        <v>1</v>
      </c>
      <c r="I32" s="11" t="s">
        <v>2101</v>
      </c>
      <c r="J32" s="11" t="s">
        <v>2010</v>
      </c>
      <c r="K32" s="1" t="s">
        <v>101</v>
      </c>
      <c r="L32" s="1" t="s">
        <v>102</v>
      </c>
      <c r="M32" s="1" t="s">
        <v>278</v>
      </c>
      <c r="N32" s="1" t="s">
        <v>17</v>
      </c>
      <c r="O32" s="1" t="s">
        <v>279</v>
      </c>
      <c r="P32" s="1" t="s">
        <v>280</v>
      </c>
      <c r="Q32" s="1" t="s">
        <v>321</v>
      </c>
      <c r="R32" s="1" t="s">
        <v>182</v>
      </c>
      <c r="S32" s="2">
        <v>7075271.7000000002</v>
      </c>
      <c r="T32" s="2">
        <v>5649929.2999999998</v>
      </c>
      <c r="U32" s="2">
        <v>2259971.7200000002</v>
      </c>
      <c r="V32" s="3"/>
      <c r="W32" s="27">
        <f t="shared" si="0"/>
        <v>0.4</v>
      </c>
      <c r="X32" s="27">
        <f t="shared" si="1"/>
        <v>0</v>
      </c>
      <c r="Y32" s="3">
        <v>3389957.58</v>
      </c>
      <c r="Z32" s="29">
        <f t="shared" si="2"/>
        <v>0.6</v>
      </c>
    </row>
    <row r="33" spans="1:26" x14ac:dyDescent="0.25">
      <c r="A33" s="1" t="s">
        <v>404</v>
      </c>
      <c r="B33" s="1" t="s">
        <v>405</v>
      </c>
      <c r="C33" s="1" t="s">
        <v>129</v>
      </c>
      <c r="D33" s="1" t="s">
        <v>1672</v>
      </c>
      <c r="E33" s="1" t="s">
        <v>16</v>
      </c>
      <c r="F33" s="8"/>
      <c r="G33" s="8">
        <v>43504</v>
      </c>
      <c r="H33" s="11">
        <v>1</v>
      </c>
      <c r="I33" s="11" t="s">
        <v>2104</v>
      </c>
      <c r="J33" s="11"/>
      <c r="K33" s="1" t="s">
        <v>101</v>
      </c>
      <c r="L33" s="1" t="s">
        <v>102</v>
      </c>
      <c r="M33" s="1" t="s">
        <v>278</v>
      </c>
      <c r="N33" s="1" t="s">
        <v>17</v>
      </c>
      <c r="O33" s="1" t="s">
        <v>279</v>
      </c>
      <c r="P33" s="1" t="s">
        <v>280</v>
      </c>
      <c r="Q33" s="1" t="s">
        <v>281</v>
      </c>
      <c r="R33" s="1" t="s">
        <v>182</v>
      </c>
      <c r="S33" s="2">
        <v>12854635</v>
      </c>
      <c r="T33" s="2">
        <v>7566083</v>
      </c>
      <c r="U33" s="2">
        <v>3026433.2</v>
      </c>
      <c r="V33" s="3"/>
      <c r="W33" s="27">
        <f t="shared" si="0"/>
        <v>0.4</v>
      </c>
      <c r="X33" s="27">
        <f t="shared" si="1"/>
        <v>0</v>
      </c>
      <c r="Y33" s="3">
        <v>4539649.8</v>
      </c>
      <c r="Z33" s="29">
        <f t="shared" si="2"/>
        <v>0.6</v>
      </c>
    </row>
    <row r="34" spans="1:26" x14ac:dyDescent="0.25">
      <c r="A34" s="1" t="s">
        <v>406</v>
      </c>
      <c r="B34" s="1" t="s">
        <v>407</v>
      </c>
      <c r="C34" s="1" t="s">
        <v>408</v>
      </c>
      <c r="D34" s="1" t="s">
        <v>1673</v>
      </c>
      <c r="E34" s="1" t="s">
        <v>124</v>
      </c>
      <c r="F34" s="8"/>
      <c r="G34" s="8">
        <v>43292</v>
      </c>
      <c r="H34" s="11">
        <v>1</v>
      </c>
      <c r="I34" s="11" t="s">
        <v>2103</v>
      </c>
      <c r="J34" s="11" t="s">
        <v>1980</v>
      </c>
      <c r="K34" s="1" t="s">
        <v>101</v>
      </c>
      <c r="L34" s="1" t="s">
        <v>102</v>
      </c>
      <c r="M34" s="1" t="s">
        <v>278</v>
      </c>
      <c r="N34" s="1" t="s">
        <v>17</v>
      </c>
      <c r="O34" s="1" t="s">
        <v>279</v>
      </c>
      <c r="P34" s="1" t="s">
        <v>280</v>
      </c>
      <c r="Q34" s="1" t="s">
        <v>247</v>
      </c>
      <c r="R34" s="1" t="s">
        <v>182</v>
      </c>
      <c r="S34" s="2">
        <v>11730518</v>
      </c>
      <c r="T34" s="2">
        <v>8330902</v>
      </c>
      <c r="U34" s="2">
        <v>3332360.8</v>
      </c>
      <c r="V34" s="3"/>
      <c r="W34" s="27">
        <f t="shared" si="0"/>
        <v>0.39999999999999997</v>
      </c>
      <c r="X34" s="27">
        <f t="shared" si="1"/>
        <v>0</v>
      </c>
      <c r="Y34" s="3">
        <v>4998541.2</v>
      </c>
      <c r="Z34" s="29">
        <f t="shared" si="2"/>
        <v>0.6</v>
      </c>
    </row>
    <row r="35" spans="1:26" x14ac:dyDescent="0.25">
      <c r="A35" s="1" t="s">
        <v>409</v>
      </c>
      <c r="B35" s="1" t="s">
        <v>410</v>
      </c>
      <c r="C35" s="1" t="s">
        <v>411</v>
      </c>
      <c r="D35" s="1" t="s">
        <v>1674</v>
      </c>
      <c r="E35" s="1" t="s">
        <v>124</v>
      </c>
      <c r="F35" s="8"/>
      <c r="G35" s="8">
        <v>43290</v>
      </c>
      <c r="H35" s="11">
        <v>1</v>
      </c>
      <c r="I35" s="11" t="s">
        <v>2103</v>
      </c>
      <c r="J35" s="11" t="s">
        <v>1980</v>
      </c>
      <c r="K35" s="1" t="s">
        <v>101</v>
      </c>
      <c r="L35" s="1" t="s">
        <v>102</v>
      </c>
      <c r="M35" s="1" t="s">
        <v>278</v>
      </c>
      <c r="N35" s="1" t="s">
        <v>17</v>
      </c>
      <c r="O35" s="1" t="s">
        <v>279</v>
      </c>
      <c r="P35" s="1" t="s">
        <v>280</v>
      </c>
      <c r="Q35" s="1" t="s">
        <v>347</v>
      </c>
      <c r="R35" s="1" t="s">
        <v>182</v>
      </c>
      <c r="S35" s="2">
        <v>6384750</v>
      </c>
      <c r="T35" s="2">
        <v>2726678</v>
      </c>
      <c r="U35" s="2">
        <v>1090671.2</v>
      </c>
      <c r="V35" s="3"/>
      <c r="W35" s="27">
        <f t="shared" si="0"/>
        <v>0.39999999999999997</v>
      </c>
      <c r="X35" s="27">
        <f t="shared" si="1"/>
        <v>0</v>
      </c>
      <c r="Y35" s="3">
        <v>1636006.8</v>
      </c>
      <c r="Z35" s="29">
        <f t="shared" si="2"/>
        <v>0.6</v>
      </c>
    </row>
    <row r="36" spans="1:26" x14ac:dyDescent="0.25">
      <c r="A36" s="1" t="s">
        <v>412</v>
      </c>
      <c r="B36" s="1" t="s">
        <v>413</v>
      </c>
      <c r="C36" s="1" t="s">
        <v>414</v>
      </c>
      <c r="D36" s="1" t="s">
        <v>1675</v>
      </c>
      <c r="E36" s="1" t="s">
        <v>124</v>
      </c>
      <c r="F36" s="8"/>
      <c r="G36" s="8">
        <v>43252</v>
      </c>
      <c r="H36" s="11">
        <v>1</v>
      </c>
      <c r="I36" s="11" t="s">
        <v>2103</v>
      </c>
      <c r="J36" s="11" t="s">
        <v>1980</v>
      </c>
      <c r="K36" s="1" t="s">
        <v>101</v>
      </c>
      <c r="L36" s="1" t="s">
        <v>102</v>
      </c>
      <c r="M36" s="1" t="s">
        <v>278</v>
      </c>
      <c r="N36" s="1" t="s">
        <v>17</v>
      </c>
      <c r="O36" s="1" t="s">
        <v>279</v>
      </c>
      <c r="P36" s="1" t="s">
        <v>280</v>
      </c>
      <c r="Q36" s="1" t="s">
        <v>347</v>
      </c>
      <c r="R36" s="1" t="s">
        <v>182</v>
      </c>
      <c r="S36" s="2">
        <v>19662873</v>
      </c>
      <c r="T36" s="2">
        <v>18331873</v>
      </c>
      <c r="U36" s="2">
        <v>7332749.2000000002</v>
      </c>
      <c r="V36" s="3"/>
      <c r="W36" s="27">
        <f t="shared" si="0"/>
        <v>0.4</v>
      </c>
      <c r="X36" s="27">
        <f t="shared" si="1"/>
        <v>0</v>
      </c>
      <c r="Y36" s="3">
        <v>10999123.800000001</v>
      </c>
      <c r="Z36" s="29">
        <f t="shared" si="2"/>
        <v>0.60000000000000009</v>
      </c>
    </row>
    <row r="37" spans="1:26" x14ac:dyDescent="0.25">
      <c r="A37" s="1" t="s">
        <v>415</v>
      </c>
      <c r="B37" s="1" t="s">
        <v>416</v>
      </c>
      <c r="C37" s="1" t="s">
        <v>417</v>
      </c>
      <c r="D37" s="1" t="s">
        <v>1676</v>
      </c>
      <c r="E37" s="1" t="s">
        <v>124</v>
      </c>
      <c r="F37" s="8"/>
      <c r="G37" s="8">
        <v>43259</v>
      </c>
      <c r="H37" s="11">
        <v>1</v>
      </c>
      <c r="I37" s="11" t="s">
        <v>2103</v>
      </c>
      <c r="J37" s="11" t="s">
        <v>2011</v>
      </c>
      <c r="K37" s="1" t="s">
        <v>101</v>
      </c>
      <c r="L37" s="1" t="s">
        <v>102</v>
      </c>
      <c r="M37" s="1" t="s">
        <v>278</v>
      </c>
      <c r="N37" s="1" t="s">
        <v>17</v>
      </c>
      <c r="O37" s="1" t="s">
        <v>279</v>
      </c>
      <c r="P37" s="1" t="s">
        <v>280</v>
      </c>
      <c r="Q37" s="1" t="s">
        <v>155</v>
      </c>
      <c r="R37" s="1" t="s">
        <v>182</v>
      </c>
      <c r="S37" s="2">
        <v>12743300</v>
      </c>
      <c r="T37" s="2">
        <v>5957620</v>
      </c>
      <c r="U37" s="2">
        <v>2383048</v>
      </c>
      <c r="V37" s="3"/>
      <c r="W37" s="27">
        <f t="shared" si="0"/>
        <v>0.4</v>
      </c>
      <c r="X37" s="27">
        <f t="shared" si="1"/>
        <v>0</v>
      </c>
      <c r="Y37" s="3">
        <v>3574572</v>
      </c>
      <c r="Z37" s="29">
        <f t="shared" si="2"/>
        <v>0.6</v>
      </c>
    </row>
    <row r="38" spans="1:26" x14ac:dyDescent="0.25">
      <c r="A38" s="1" t="s">
        <v>418</v>
      </c>
      <c r="B38" s="1" t="s">
        <v>419</v>
      </c>
      <c r="C38" s="1" t="s">
        <v>420</v>
      </c>
      <c r="D38" s="1" t="s">
        <v>1677</v>
      </c>
      <c r="E38" s="1" t="s">
        <v>16</v>
      </c>
      <c r="F38" s="8"/>
      <c r="G38" s="8">
        <v>43062</v>
      </c>
      <c r="H38" s="11">
        <v>1</v>
      </c>
      <c r="I38" s="11" t="s">
        <v>2102</v>
      </c>
      <c r="J38" s="11" t="s">
        <v>1964</v>
      </c>
      <c r="K38" s="1" t="s">
        <v>101</v>
      </c>
      <c r="L38" s="1" t="s">
        <v>102</v>
      </c>
      <c r="M38" s="1" t="s">
        <v>278</v>
      </c>
      <c r="N38" s="1" t="s">
        <v>17</v>
      </c>
      <c r="O38" s="1" t="s">
        <v>279</v>
      </c>
      <c r="P38" s="1" t="s">
        <v>280</v>
      </c>
      <c r="Q38" s="1" t="s">
        <v>284</v>
      </c>
      <c r="R38" s="1" t="s">
        <v>182</v>
      </c>
      <c r="S38" s="2">
        <v>10172084</v>
      </c>
      <c r="T38" s="2">
        <v>5674785</v>
      </c>
      <c r="U38" s="2">
        <v>2269914</v>
      </c>
      <c r="V38" s="3"/>
      <c r="W38" s="27">
        <f t="shared" si="0"/>
        <v>0.4</v>
      </c>
      <c r="X38" s="27">
        <f t="shared" si="1"/>
        <v>0</v>
      </c>
      <c r="Y38" s="3">
        <v>3404871</v>
      </c>
      <c r="Z38" s="29">
        <f t="shared" si="2"/>
        <v>0.6</v>
      </c>
    </row>
    <row r="39" spans="1:26" x14ac:dyDescent="0.25">
      <c r="A39" s="1" t="s">
        <v>421</v>
      </c>
      <c r="B39" s="1" t="s">
        <v>422</v>
      </c>
      <c r="C39" s="1" t="s">
        <v>37</v>
      </c>
      <c r="D39" s="1" t="s">
        <v>1678</v>
      </c>
      <c r="E39" s="1" t="s">
        <v>38</v>
      </c>
      <c r="F39" s="8"/>
      <c r="G39" s="8">
        <v>43710</v>
      </c>
      <c r="H39" s="11">
        <v>1</v>
      </c>
      <c r="I39" s="11" t="s">
        <v>37</v>
      </c>
      <c r="J39" s="11" t="s">
        <v>1957</v>
      </c>
      <c r="K39" s="1" t="s">
        <v>101</v>
      </c>
      <c r="L39" s="1" t="s">
        <v>102</v>
      </c>
      <c r="M39" s="1" t="s">
        <v>278</v>
      </c>
      <c r="N39" s="1" t="s">
        <v>17</v>
      </c>
      <c r="O39" s="1" t="s">
        <v>279</v>
      </c>
      <c r="P39" s="1" t="s">
        <v>280</v>
      </c>
      <c r="Q39" s="1" t="s">
        <v>228</v>
      </c>
      <c r="R39" s="1" t="s">
        <v>282</v>
      </c>
      <c r="S39" s="2">
        <v>7433248</v>
      </c>
      <c r="T39" s="2">
        <v>3292024</v>
      </c>
      <c r="U39" s="2">
        <v>1316809.6000000001</v>
      </c>
      <c r="V39" s="3"/>
      <c r="W39" s="27">
        <f t="shared" si="0"/>
        <v>0.4</v>
      </c>
      <c r="X39" s="27">
        <f t="shared" si="1"/>
        <v>0</v>
      </c>
      <c r="Y39" s="3">
        <v>1975214.4</v>
      </c>
      <c r="Z39" s="29">
        <f t="shared" si="2"/>
        <v>0.6</v>
      </c>
    </row>
    <row r="40" spans="1:26" x14ac:dyDescent="0.25">
      <c r="A40" s="1" t="s">
        <v>423</v>
      </c>
      <c r="B40" s="1" t="s">
        <v>424</v>
      </c>
      <c r="C40" s="1" t="s">
        <v>109</v>
      </c>
      <c r="D40" s="1" t="s">
        <v>1659</v>
      </c>
      <c r="E40" s="1" t="s">
        <v>16</v>
      </c>
      <c r="F40" s="8"/>
      <c r="G40" s="8">
        <v>42927</v>
      </c>
      <c r="H40" s="11">
        <v>1</v>
      </c>
      <c r="I40" s="11" t="s">
        <v>2102</v>
      </c>
      <c r="J40" s="11" t="s">
        <v>1961</v>
      </c>
      <c r="K40" s="1" t="s">
        <v>101</v>
      </c>
      <c r="L40" s="1" t="s">
        <v>102</v>
      </c>
      <c r="M40" s="1" t="s">
        <v>278</v>
      </c>
      <c r="N40" s="1" t="s">
        <v>17</v>
      </c>
      <c r="O40" s="1" t="s">
        <v>279</v>
      </c>
      <c r="P40" s="1" t="s">
        <v>280</v>
      </c>
      <c r="Q40" s="1" t="s">
        <v>94</v>
      </c>
      <c r="R40" s="1" t="s">
        <v>182</v>
      </c>
      <c r="S40" s="2">
        <v>11627734</v>
      </c>
      <c r="T40" s="2">
        <v>6016753</v>
      </c>
      <c r="U40" s="2">
        <v>2406701.2000000002</v>
      </c>
      <c r="V40" s="3"/>
      <c r="W40" s="27">
        <f t="shared" si="0"/>
        <v>0.4</v>
      </c>
      <c r="X40" s="27">
        <f t="shared" si="1"/>
        <v>0</v>
      </c>
      <c r="Y40" s="3">
        <v>3610051.8</v>
      </c>
      <c r="Z40" s="29">
        <f t="shared" si="2"/>
        <v>0.6</v>
      </c>
    </row>
    <row r="41" spans="1:26" x14ac:dyDescent="0.25">
      <c r="A41" s="1" t="s">
        <v>429</v>
      </c>
      <c r="B41" s="1" t="s">
        <v>430</v>
      </c>
      <c r="C41" s="1" t="s">
        <v>359</v>
      </c>
      <c r="D41" s="1" t="s">
        <v>1679</v>
      </c>
      <c r="E41" s="1" t="s">
        <v>16</v>
      </c>
      <c r="F41" s="8"/>
      <c r="G41" s="8">
        <v>43076</v>
      </c>
      <c r="H41" s="11">
        <v>1</v>
      </c>
      <c r="I41" s="11" t="s">
        <v>111</v>
      </c>
      <c r="J41" s="11" t="s">
        <v>1965</v>
      </c>
      <c r="K41" s="1" t="s">
        <v>101</v>
      </c>
      <c r="L41" s="1" t="s">
        <v>102</v>
      </c>
      <c r="M41" s="1" t="s">
        <v>278</v>
      </c>
      <c r="N41" s="1" t="s">
        <v>17</v>
      </c>
      <c r="O41" s="1" t="s">
        <v>279</v>
      </c>
      <c r="P41" s="1" t="s">
        <v>280</v>
      </c>
      <c r="Q41" s="1" t="s">
        <v>284</v>
      </c>
      <c r="R41" s="1" t="s">
        <v>182</v>
      </c>
      <c r="S41" s="2">
        <v>1985560</v>
      </c>
      <c r="T41" s="2">
        <v>1218682</v>
      </c>
      <c r="U41" s="2">
        <v>487472.8</v>
      </c>
      <c r="V41" s="3"/>
      <c r="W41" s="27">
        <f t="shared" si="0"/>
        <v>0.39999999999999997</v>
      </c>
      <c r="X41" s="27">
        <f t="shared" si="1"/>
        <v>0</v>
      </c>
      <c r="Y41" s="3">
        <v>731209.2</v>
      </c>
      <c r="Z41" s="29">
        <f t="shared" si="2"/>
        <v>0.6</v>
      </c>
    </row>
    <row r="42" spans="1:26" x14ac:dyDescent="0.25">
      <c r="A42" s="1" t="s">
        <v>432</v>
      </c>
      <c r="B42" s="1" t="s">
        <v>433</v>
      </c>
      <c r="C42" s="1" t="s">
        <v>220</v>
      </c>
      <c r="D42" s="1" t="s">
        <v>1680</v>
      </c>
      <c r="E42" s="1" t="s">
        <v>16</v>
      </c>
      <c r="F42" s="8"/>
      <c r="G42" s="8">
        <v>43038</v>
      </c>
      <c r="H42" s="11">
        <v>1</v>
      </c>
      <c r="I42" s="11" t="s">
        <v>111</v>
      </c>
      <c r="J42" s="11" t="s">
        <v>1996</v>
      </c>
      <c r="K42" s="1" t="s">
        <v>101</v>
      </c>
      <c r="L42" s="1" t="s">
        <v>102</v>
      </c>
      <c r="M42" s="1" t="s">
        <v>278</v>
      </c>
      <c r="N42" s="1" t="s">
        <v>17</v>
      </c>
      <c r="O42" s="1" t="s">
        <v>279</v>
      </c>
      <c r="P42" s="1" t="s">
        <v>280</v>
      </c>
      <c r="Q42" s="1" t="s">
        <v>348</v>
      </c>
      <c r="R42" s="1" t="s">
        <v>182</v>
      </c>
      <c r="S42" s="2">
        <v>15539870</v>
      </c>
      <c r="T42" s="2">
        <v>6682651</v>
      </c>
      <c r="U42" s="2">
        <v>2673060.4</v>
      </c>
      <c r="V42" s="3"/>
      <c r="W42" s="27">
        <f t="shared" si="0"/>
        <v>0.39999999999999997</v>
      </c>
      <c r="X42" s="27">
        <f t="shared" si="1"/>
        <v>0</v>
      </c>
      <c r="Y42" s="3">
        <v>4009590.6</v>
      </c>
      <c r="Z42" s="29">
        <f t="shared" si="2"/>
        <v>0.6</v>
      </c>
    </row>
    <row r="43" spans="1:26" x14ac:dyDescent="0.25">
      <c r="A43" s="1" t="s">
        <v>434</v>
      </c>
      <c r="B43" s="1" t="s">
        <v>435</v>
      </c>
      <c r="C43" s="1" t="s">
        <v>37</v>
      </c>
      <c r="D43" s="1" t="s">
        <v>1678</v>
      </c>
      <c r="E43" s="1" t="s">
        <v>38</v>
      </c>
      <c r="F43" s="8"/>
      <c r="G43" s="8">
        <v>42975</v>
      </c>
      <c r="H43" s="11">
        <v>1</v>
      </c>
      <c r="I43" s="11" t="s">
        <v>37</v>
      </c>
      <c r="J43" s="11" t="s">
        <v>1957</v>
      </c>
      <c r="K43" s="1" t="s">
        <v>101</v>
      </c>
      <c r="L43" s="1" t="s">
        <v>102</v>
      </c>
      <c r="M43" s="1" t="s">
        <v>278</v>
      </c>
      <c r="N43" s="1" t="s">
        <v>17</v>
      </c>
      <c r="O43" s="1" t="s">
        <v>279</v>
      </c>
      <c r="P43" s="1" t="s">
        <v>280</v>
      </c>
      <c r="Q43" s="1" t="s">
        <v>334</v>
      </c>
      <c r="R43" s="1" t="s">
        <v>310</v>
      </c>
      <c r="S43" s="2">
        <v>15889116</v>
      </c>
      <c r="T43" s="2">
        <v>7505181</v>
      </c>
      <c r="U43" s="2">
        <v>3002072.4</v>
      </c>
      <c r="V43" s="3"/>
      <c r="W43" s="27">
        <f t="shared" si="0"/>
        <v>0.39999999999999997</v>
      </c>
      <c r="X43" s="27">
        <f t="shared" si="1"/>
        <v>0</v>
      </c>
      <c r="Y43" s="3">
        <v>4503108.5999999996</v>
      </c>
      <c r="Z43" s="29">
        <f t="shared" si="2"/>
        <v>0.6</v>
      </c>
    </row>
    <row r="44" spans="1:26" x14ac:dyDescent="0.25">
      <c r="A44" s="1" t="s">
        <v>436</v>
      </c>
      <c r="B44" s="1" t="s">
        <v>437</v>
      </c>
      <c r="C44" s="1" t="s">
        <v>265</v>
      </c>
      <c r="D44" s="1" t="s">
        <v>1681</v>
      </c>
      <c r="E44" s="1" t="s">
        <v>16</v>
      </c>
      <c r="F44" s="8"/>
      <c r="G44" s="8">
        <v>44054</v>
      </c>
      <c r="H44" s="11">
        <v>1</v>
      </c>
      <c r="I44" s="11" t="s">
        <v>111</v>
      </c>
      <c r="J44" s="11" t="s">
        <v>1958</v>
      </c>
      <c r="K44" s="1" t="s">
        <v>101</v>
      </c>
      <c r="L44" s="1" t="s">
        <v>102</v>
      </c>
      <c r="M44" s="1" t="s">
        <v>278</v>
      </c>
      <c r="N44" s="1" t="s">
        <v>17</v>
      </c>
      <c r="O44" s="1" t="s">
        <v>279</v>
      </c>
      <c r="P44" s="1" t="s">
        <v>280</v>
      </c>
      <c r="Q44" s="1" t="s">
        <v>438</v>
      </c>
      <c r="R44" s="1" t="s">
        <v>182</v>
      </c>
      <c r="S44" s="2">
        <v>2885150</v>
      </c>
      <c r="T44" s="2">
        <v>2678522</v>
      </c>
      <c r="U44" s="2">
        <v>1071408.8</v>
      </c>
      <c r="V44" s="3"/>
      <c r="W44" s="27">
        <f t="shared" si="0"/>
        <v>0.4</v>
      </c>
      <c r="X44" s="27">
        <f t="shared" si="1"/>
        <v>0</v>
      </c>
      <c r="Y44" s="3">
        <v>1607113.2</v>
      </c>
      <c r="Z44" s="29">
        <f t="shared" si="2"/>
        <v>0.6</v>
      </c>
    </row>
    <row r="45" spans="1:26" x14ac:dyDescent="0.25">
      <c r="A45" s="1" t="s">
        <v>439</v>
      </c>
      <c r="B45" s="1" t="s">
        <v>440</v>
      </c>
      <c r="C45" s="1" t="s">
        <v>441</v>
      </c>
      <c r="D45" s="1" t="s">
        <v>1682</v>
      </c>
      <c r="E45" s="1" t="s">
        <v>124</v>
      </c>
      <c r="F45" s="8"/>
      <c r="G45" s="8">
        <v>43122</v>
      </c>
      <c r="H45" s="11">
        <v>1</v>
      </c>
      <c r="I45" s="11" t="s">
        <v>2109</v>
      </c>
      <c r="J45" s="11" t="s">
        <v>1987</v>
      </c>
      <c r="K45" s="1" t="s">
        <v>101</v>
      </c>
      <c r="L45" s="1" t="s">
        <v>102</v>
      </c>
      <c r="M45" s="1" t="s">
        <v>278</v>
      </c>
      <c r="N45" s="1" t="s">
        <v>17</v>
      </c>
      <c r="O45" s="1" t="s">
        <v>279</v>
      </c>
      <c r="P45" s="1" t="s">
        <v>280</v>
      </c>
      <c r="Q45" s="1" t="s">
        <v>203</v>
      </c>
      <c r="R45" s="1" t="s">
        <v>182</v>
      </c>
      <c r="S45" s="2">
        <v>35577447</v>
      </c>
      <c r="T45" s="2">
        <v>30641398</v>
      </c>
      <c r="U45" s="2">
        <v>12256559.199999999</v>
      </c>
      <c r="V45" s="3"/>
      <c r="W45" s="27">
        <f t="shared" si="0"/>
        <v>0.39999999999999997</v>
      </c>
      <c r="X45" s="27">
        <f t="shared" si="1"/>
        <v>0</v>
      </c>
      <c r="Y45" s="3">
        <v>18384838.800000001</v>
      </c>
      <c r="Z45" s="29">
        <f t="shared" si="2"/>
        <v>0.6</v>
      </c>
    </row>
    <row r="46" spans="1:26" x14ac:dyDescent="0.25">
      <c r="A46" s="1" t="s">
        <v>442</v>
      </c>
      <c r="B46" s="1" t="s">
        <v>443</v>
      </c>
      <c r="C46" s="1" t="s">
        <v>43</v>
      </c>
      <c r="D46" s="1" t="s">
        <v>1683</v>
      </c>
      <c r="E46" s="1" t="s">
        <v>16</v>
      </c>
      <c r="F46" s="8"/>
      <c r="G46" s="8">
        <v>43159</v>
      </c>
      <c r="H46" s="11">
        <v>1</v>
      </c>
      <c r="I46" s="11" t="s">
        <v>2104</v>
      </c>
      <c r="J46" s="11" t="s">
        <v>1966</v>
      </c>
      <c r="K46" s="1" t="s">
        <v>101</v>
      </c>
      <c r="L46" s="1" t="s">
        <v>102</v>
      </c>
      <c r="M46" s="1" t="s">
        <v>278</v>
      </c>
      <c r="N46" s="1" t="s">
        <v>17</v>
      </c>
      <c r="O46" s="1" t="s">
        <v>279</v>
      </c>
      <c r="P46" s="1" t="s">
        <v>280</v>
      </c>
      <c r="Q46" s="1" t="s">
        <v>281</v>
      </c>
      <c r="R46" s="1" t="s">
        <v>182</v>
      </c>
      <c r="S46" s="2">
        <v>17802981</v>
      </c>
      <c r="T46" s="2">
        <v>11608833</v>
      </c>
      <c r="U46" s="2">
        <v>4643533.2</v>
      </c>
      <c r="V46" s="3"/>
      <c r="W46" s="27">
        <f t="shared" si="0"/>
        <v>0.4</v>
      </c>
      <c r="X46" s="27">
        <f t="shared" si="1"/>
        <v>0</v>
      </c>
      <c r="Y46" s="3">
        <v>6965299.7999999998</v>
      </c>
      <c r="Z46" s="29">
        <f t="shared" si="2"/>
        <v>0.6</v>
      </c>
    </row>
    <row r="47" spans="1:26" x14ac:dyDescent="0.25">
      <c r="A47" s="1" t="s">
        <v>444</v>
      </c>
      <c r="B47" s="1" t="s">
        <v>445</v>
      </c>
      <c r="C47" s="1" t="s">
        <v>43</v>
      </c>
      <c r="D47" s="1" t="s">
        <v>1683</v>
      </c>
      <c r="E47" s="1" t="s">
        <v>16</v>
      </c>
      <c r="F47" s="8"/>
      <c r="G47" s="8">
        <v>43138</v>
      </c>
      <c r="H47" s="11">
        <v>1</v>
      </c>
      <c r="I47" s="11" t="s">
        <v>2104</v>
      </c>
      <c r="J47" s="11" t="s">
        <v>1966</v>
      </c>
      <c r="K47" s="1" t="s">
        <v>101</v>
      </c>
      <c r="L47" s="1" t="s">
        <v>102</v>
      </c>
      <c r="M47" s="1" t="s">
        <v>278</v>
      </c>
      <c r="N47" s="1" t="s">
        <v>17</v>
      </c>
      <c r="O47" s="1" t="s">
        <v>279</v>
      </c>
      <c r="P47" s="1" t="s">
        <v>280</v>
      </c>
      <c r="Q47" s="1" t="s">
        <v>155</v>
      </c>
      <c r="R47" s="1" t="s">
        <v>182</v>
      </c>
      <c r="S47" s="2">
        <v>15499599</v>
      </c>
      <c r="T47" s="2">
        <v>11412214</v>
      </c>
      <c r="U47" s="2">
        <v>4564885.5999999996</v>
      </c>
      <c r="V47" s="3"/>
      <c r="W47" s="27">
        <f t="shared" si="0"/>
        <v>0.39999999999999997</v>
      </c>
      <c r="X47" s="27">
        <f t="shared" si="1"/>
        <v>0</v>
      </c>
      <c r="Y47" s="3">
        <v>6847328.4000000004</v>
      </c>
      <c r="Z47" s="29">
        <f t="shared" si="2"/>
        <v>0.6</v>
      </c>
    </row>
    <row r="48" spans="1:26" x14ac:dyDescent="0.25">
      <c r="A48" s="1" t="s">
        <v>450</v>
      </c>
      <c r="B48" s="1" t="s">
        <v>451</v>
      </c>
      <c r="C48" s="1" t="s">
        <v>127</v>
      </c>
      <c r="D48" s="1" t="s">
        <v>1684</v>
      </c>
      <c r="E48" s="1" t="s">
        <v>96</v>
      </c>
      <c r="F48" s="8">
        <v>42887</v>
      </c>
      <c r="G48" s="8">
        <v>42984</v>
      </c>
      <c r="H48" s="11">
        <v>1</v>
      </c>
      <c r="I48" s="11" t="s">
        <v>2044</v>
      </c>
      <c r="J48" s="11" t="s">
        <v>1960</v>
      </c>
      <c r="K48" s="1" t="s">
        <v>101</v>
      </c>
      <c r="L48" s="1" t="s">
        <v>102</v>
      </c>
      <c r="M48" s="1" t="s">
        <v>278</v>
      </c>
      <c r="N48" s="1" t="s">
        <v>17</v>
      </c>
      <c r="O48" s="1" t="s">
        <v>279</v>
      </c>
      <c r="P48" s="1" t="s">
        <v>280</v>
      </c>
      <c r="Q48" s="1" t="s">
        <v>247</v>
      </c>
      <c r="R48" s="1" t="s">
        <v>233</v>
      </c>
      <c r="S48" s="2">
        <v>19381514</v>
      </c>
      <c r="T48" s="2">
        <v>19032093</v>
      </c>
      <c r="U48" s="2">
        <v>7612837.2000000002</v>
      </c>
      <c r="V48" s="3"/>
      <c r="W48" s="27">
        <f t="shared" si="0"/>
        <v>0.4</v>
      </c>
      <c r="X48" s="27">
        <f t="shared" si="1"/>
        <v>0</v>
      </c>
      <c r="Y48" s="3">
        <v>11419255.800000001</v>
      </c>
      <c r="Z48" s="29">
        <f t="shared" si="2"/>
        <v>0.60000000000000009</v>
      </c>
    </row>
    <row r="49" spans="1:26" x14ac:dyDescent="0.25">
      <c r="A49" s="1" t="s">
        <v>453</v>
      </c>
      <c r="B49" s="1" t="s">
        <v>454</v>
      </c>
      <c r="C49" s="1" t="s">
        <v>127</v>
      </c>
      <c r="D49" s="1" t="s">
        <v>1684</v>
      </c>
      <c r="E49" s="1" t="s">
        <v>96</v>
      </c>
      <c r="F49" s="8">
        <v>42887</v>
      </c>
      <c r="G49" s="8">
        <v>43249</v>
      </c>
      <c r="H49" s="11">
        <v>1</v>
      </c>
      <c r="I49" s="11" t="s">
        <v>2044</v>
      </c>
      <c r="J49" s="11" t="s">
        <v>1960</v>
      </c>
      <c r="K49" s="1" t="s">
        <v>101</v>
      </c>
      <c r="L49" s="1" t="s">
        <v>102</v>
      </c>
      <c r="M49" s="1" t="s">
        <v>278</v>
      </c>
      <c r="N49" s="1" t="s">
        <v>17</v>
      </c>
      <c r="O49" s="1" t="s">
        <v>279</v>
      </c>
      <c r="P49" s="1" t="s">
        <v>280</v>
      </c>
      <c r="Q49" s="1" t="s">
        <v>228</v>
      </c>
      <c r="R49" s="1" t="s">
        <v>233</v>
      </c>
      <c r="S49" s="2">
        <v>10717632</v>
      </c>
      <c r="T49" s="2">
        <v>8428131</v>
      </c>
      <c r="U49" s="2">
        <v>3371252.4</v>
      </c>
      <c r="V49" s="3"/>
      <c r="W49" s="27">
        <f t="shared" si="0"/>
        <v>0.39999999999999997</v>
      </c>
      <c r="X49" s="27">
        <f t="shared" si="1"/>
        <v>0</v>
      </c>
      <c r="Y49" s="3">
        <v>5056878.5999999996</v>
      </c>
      <c r="Z49" s="29">
        <f t="shared" si="2"/>
        <v>0.6</v>
      </c>
    </row>
    <row r="50" spans="1:26" x14ac:dyDescent="0.25">
      <c r="A50" s="1" t="s">
        <v>455</v>
      </c>
      <c r="B50" s="1" t="s">
        <v>456</v>
      </c>
      <c r="C50" s="1" t="s">
        <v>457</v>
      </c>
      <c r="D50" s="1" t="s">
        <v>1685</v>
      </c>
      <c r="E50" s="1" t="s">
        <v>16</v>
      </c>
      <c r="F50" s="8"/>
      <c r="G50" s="8">
        <v>43404</v>
      </c>
      <c r="H50" s="11">
        <v>1</v>
      </c>
      <c r="I50" s="11" t="s">
        <v>2104</v>
      </c>
      <c r="J50" s="11" t="s">
        <v>1973</v>
      </c>
      <c r="K50" s="1" t="s">
        <v>101</v>
      </c>
      <c r="L50" s="1" t="s">
        <v>102</v>
      </c>
      <c r="M50" s="1" t="s">
        <v>278</v>
      </c>
      <c r="N50" s="1" t="s">
        <v>17</v>
      </c>
      <c r="O50" s="1" t="s">
        <v>279</v>
      </c>
      <c r="P50" s="1" t="s">
        <v>280</v>
      </c>
      <c r="Q50" s="1" t="s">
        <v>368</v>
      </c>
      <c r="R50" s="1" t="s">
        <v>182</v>
      </c>
      <c r="S50" s="2">
        <v>6066687</v>
      </c>
      <c r="T50" s="2">
        <v>3721960</v>
      </c>
      <c r="U50" s="2">
        <v>1488784</v>
      </c>
      <c r="V50" s="3"/>
      <c r="W50" s="27">
        <f t="shared" si="0"/>
        <v>0.4</v>
      </c>
      <c r="X50" s="27">
        <f t="shared" si="1"/>
        <v>0</v>
      </c>
      <c r="Y50" s="3">
        <v>2233176</v>
      </c>
      <c r="Z50" s="29">
        <f t="shared" si="2"/>
        <v>0.6</v>
      </c>
    </row>
    <row r="51" spans="1:26" x14ac:dyDescent="0.25">
      <c r="A51" s="1" t="s">
        <v>459</v>
      </c>
      <c r="B51" s="1" t="s">
        <v>460</v>
      </c>
      <c r="C51" s="1" t="s">
        <v>265</v>
      </c>
      <c r="D51" s="1" t="s">
        <v>1681</v>
      </c>
      <c r="E51" s="1" t="s">
        <v>16</v>
      </c>
      <c r="F51" s="8"/>
      <c r="G51" s="8">
        <v>44054</v>
      </c>
      <c r="H51" s="11">
        <v>1</v>
      </c>
      <c r="I51" s="11" t="s">
        <v>111</v>
      </c>
      <c r="J51" s="11" t="s">
        <v>1958</v>
      </c>
      <c r="K51" s="1" t="s">
        <v>101</v>
      </c>
      <c r="L51" s="1" t="s">
        <v>102</v>
      </c>
      <c r="M51" s="1" t="s">
        <v>278</v>
      </c>
      <c r="N51" s="1" t="s">
        <v>17</v>
      </c>
      <c r="O51" s="1" t="s">
        <v>279</v>
      </c>
      <c r="P51" s="1" t="s">
        <v>280</v>
      </c>
      <c r="Q51" s="1" t="s">
        <v>378</v>
      </c>
      <c r="R51" s="1" t="s">
        <v>282</v>
      </c>
      <c r="S51" s="2">
        <v>2256366.38</v>
      </c>
      <c r="T51" s="2">
        <v>1476417.8</v>
      </c>
      <c r="U51" s="2">
        <v>590567.12</v>
      </c>
      <c r="V51" s="3"/>
      <c r="W51" s="27">
        <f t="shared" si="0"/>
        <v>0.39999999999999997</v>
      </c>
      <c r="X51" s="27">
        <f t="shared" si="1"/>
        <v>0</v>
      </c>
      <c r="Y51" s="3">
        <v>885850.68</v>
      </c>
      <c r="Z51" s="29">
        <f t="shared" si="2"/>
        <v>0.6</v>
      </c>
    </row>
    <row r="52" spans="1:26" x14ac:dyDescent="0.25">
      <c r="A52" s="1" t="s">
        <v>461</v>
      </c>
      <c r="B52" s="1" t="s">
        <v>462</v>
      </c>
      <c r="C52" s="1" t="s">
        <v>463</v>
      </c>
      <c r="D52" s="1" t="s">
        <v>1686</v>
      </c>
      <c r="E52" s="1" t="s">
        <v>72</v>
      </c>
      <c r="F52" s="8"/>
      <c r="G52" s="8">
        <v>43076</v>
      </c>
      <c r="H52" s="11">
        <v>1</v>
      </c>
      <c r="I52" s="11" t="s">
        <v>2101</v>
      </c>
      <c r="J52" s="11"/>
      <c r="K52" s="1" t="s">
        <v>101</v>
      </c>
      <c r="L52" s="1" t="s">
        <v>102</v>
      </c>
      <c r="M52" s="1" t="s">
        <v>278</v>
      </c>
      <c r="N52" s="1" t="s">
        <v>17</v>
      </c>
      <c r="O52" s="1" t="s">
        <v>279</v>
      </c>
      <c r="P52" s="1" t="s">
        <v>280</v>
      </c>
      <c r="Q52" s="1" t="s">
        <v>363</v>
      </c>
      <c r="R52" s="1" t="s">
        <v>182</v>
      </c>
      <c r="S52" s="2">
        <v>3505992</v>
      </c>
      <c r="T52" s="2">
        <v>3316756</v>
      </c>
      <c r="U52" s="2">
        <v>1326702.3999999999</v>
      </c>
      <c r="V52" s="3"/>
      <c r="W52" s="27">
        <f t="shared" si="0"/>
        <v>0.39999999999999997</v>
      </c>
      <c r="X52" s="27">
        <f t="shared" si="1"/>
        <v>0</v>
      </c>
      <c r="Y52" s="3">
        <v>1990053.6</v>
      </c>
      <c r="Z52" s="29">
        <f t="shared" si="2"/>
        <v>0.6</v>
      </c>
    </row>
    <row r="53" spans="1:26" x14ac:dyDescent="0.25">
      <c r="A53" s="1" t="s">
        <v>464</v>
      </c>
      <c r="B53" s="1" t="s">
        <v>465</v>
      </c>
      <c r="C53" s="1" t="s">
        <v>466</v>
      </c>
      <c r="D53" s="1" t="s">
        <v>1687</v>
      </c>
      <c r="E53" s="1" t="s">
        <v>96</v>
      </c>
      <c r="F53" s="8"/>
      <c r="G53" s="8">
        <v>43487</v>
      </c>
      <c r="H53" s="11">
        <v>1</v>
      </c>
      <c r="I53" s="11" t="s">
        <v>2044</v>
      </c>
      <c r="J53" s="11" t="s">
        <v>1960</v>
      </c>
      <c r="K53" s="1" t="s">
        <v>101</v>
      </c>
      <c r="L53" s="1" t="s">
        <v>102</v>
      </c>
      <c r="M53" s="1" t="s">
        <v>278</v>
      </c>
      <c r="N53" s="1" t="s">
        <v>17</v>
      </c>
      <c r="O53" s="1" t="s">
        <v>279</v>
      </c>
      <c r="P53" s="1" t="s">
        <v>280</v>
      </c>
      <c r="Q53" s="1" t="s">
        <v>291</v>
      </c>
      <c r="R53" s="1" t="s">
        <v>182</v>
      </c>
      <c r="S53" s="2">
        <v>1031687</v>
      </c>
      <c r="T53" s="2">
        <v>976941</v>
      </c>
      <c r="U53" s="2">
        <v>390776.4</v>
      </c>
      <c r="V53" s="3"/>
      <c r="W53" s="27">
        <f t="shared" si="0"/>
        <v>0.4</v>
      </c>
      <c r="X53" s="27">
        <f t="shared" si="1"/>
        <v>0</v>
      </c>
      <c r="Y53" s="3">
        <v>586164.6</v>
      </c>
      <c r="Z53" s="29">
        <f t="shared" si="2"/>
        <v>0.6</v>
      </c>
    </row>
    <row r="54" spans="1:26" x14ac:dyDescent="0.25">
      <c r="A54" s="1" t="s">
        <v>468</v>
      </c>
      <c r="B54" s="1" t="s">
        <v>469</v>
      </c>
      <c r="C54" s="1" t="s">
        <v>470</v>
      </c>
      <c r="D54" s="1" t="s">
        <v>1688</v>
      </c>
      <c r="E54" s="1" t="s">
        <v>16</v>
      </c>
      <c r="F54" s="8">
        <v>42205</v>
      </c>
      <c r="G54" s="8">
        <v>43073</v>
      </c>
      <c r="H54" s="11">
        <v>1</v>
      </c>
      <c r="I54" s="11" t="s">
        <v>2103</v>
      </c>
      <c r="J54" s="11" t="s">
        <v>1980</v>
      </c>
      <c r="K54" s="1" t="s">
        <v>101</v>
      </c>
      <c r="L54" s="1" t="s">
        <v>102</v>
      </c>
      <c r="M54" s="1" t="s">
        <v>278</v>
      </c>
      <c r="N54" s="1" t="s">
        <v>17</v>
      </c>
      <c r="O54" s="1" t="s">
        <v>279</v>
      </c>
      <c r="P54" s="1" t="s">
        <v>280</v>
      </c>
      <c r="Q54" s="1" t="s">
        <v>333</v>
      </c>
      <c r="R54" s="1" t="s">
        <v>182</v>
      </c>
      <c r="S54" s="2">
        <v>2183495</v>
      </c>
      <c r="T54" s="2">
        <v>2123739</v>
      </c>
      <c r="U54" s="2">
        <v>849495.6</v>
      </c>
      <c r="V54" s="3"/>
      <c r="W54" s="27">
        <f t="shared" si="0"/>
        <v>0.39999999999999997</v>
      </c>
      <c r="X54" s="27">
        <f t="shared" si="1"/>
        <v>0</v>
      </c>
      <c r="Y54" s="3">
        <v>1274243.3999999999</v>
      </c>
      <c r="Z54" s="29">
        <f t="shared" si="2"/>
        <v>0.6</v>
      </c>
    </row>
    <row r="55" spans="1:26" x14ac:dyDescent="0.25">
      <c r="A55" s="1" t="s">
        <v>471</v>
      </c>
      <c r="B55" s="1" t="s">
        <v>472</v>
      </c>
      <c r="C55" s="1" t="s">
        <v>473</v>
      </c>
      <c r="D55" s="1" t="s">
        <v>1689</v>
      </c>
      <c r="E55" s="1" t="s">
        <v>124</v>
      </c>
      <c r="F55" s="8"/>
      <c r="G55" s="8">
        <v>43213</v>
      </c>
      <c r="H55" s="11">
        <v>1</v>
      </c>
      <c r="I55" s="11" t="s">
        <v>2109</v>
      </c>
      <c r="J55" s="11" t="s">
        <v>2012</v>
      </c>
      <c r="K55" s="1" t="s">
        <v>101</v>
      </c>
      <c r="L55" s="1" t="s">
        <v>102</v>
      </c>
      <c r="M55" s="1" t="s">
        <v>278</v>
      </c>
      <c r="N55" s="1" t="s">
        <v>17</v>
      </c>
      <c r="O55" s="1" t="s">
        <v>279</v>
      </c>
      <c r="P55" s="1" t="s">
        <v>280</v>
      </c>
      <c r="Q55" s="1" t="s">
        <v>173</v>
      </c>
      <c r="R55" s="1" t="s">
        <v>182</v>
      </c>
      <c r="S55" s="2">
        <v>8525707</v>
      </c>
      <c r="T55" s="2">
        <v>5400859</v>
      </c>
      <c r="U55" s="2">
        <v>2160343.6</v>
      </c>
      <c r="V55" s="3"/>
      <c r="W55" s="27">
        <f t="shared" si="0"/>
        <v>0.4</v>
      </c>
      <c r="X55" s="27">
        <f t="shared" si="1"/>
        <v>0</v>
      </c>
      <c r="Y55" s="3">
        <v>3240515.4</v>
      </c>
      <c r="Z55" s="29">
        <f t="shared" si="2"/>
        <v>0.6</v>
      </c>
    </row>
    <row r="56" spans="1:26" x14ac:dyDescent="0.25">
      <c r="A56" s="1" t="s">
        <v>475</v>
      </c>
      <c r="B56" s="1" t="s">
        <v>476</v>
      </c>
      <c r="C56" s="1" t="s">
        <v>383</v>
      </c>
      <c r="D56" s="1" t="s">
        <v>1690</v>
      </c>
      <c r="E56" s="1" t="s">
        <v>16</v>
      </c>
      <c r="F56" s="8"/>
      <c r="G56" s="8">
        <v>43248</v>
      </c>
      <c r="H56" s="11">
        <v>1</v>
      </c>
      <c r="I56" s="11" t="s">
        <v>111</v>
      </c>
      <c r="J56" s="11" t="s">
        <v>1962</v>
      </c>
      <c r="K56" s="1" t="s">
        <v>101</v>
      </c>
      <c r="L56" s="1" t="s">
        <v>102</v>
      </c>
      <c r="M56" s="1" t="s">
        <v>278</v>
      </c>
      <c r="N56" s="1" t="s">
        <v>17</v>
      </c>
      <c r="O56" s="1" t="s">
        <v>279</v>
      </c>
      <c r="P56" s="1" t="s">
        <v>280</v>
      </c>
      <c r="Q56" s="1" t="s">
        <v>281</v>
      </c>
      <c r="R56" s="1" t="s">
        <v>182</v>
      </c>
      <c r="S56" s="2">
        <v>82574010</v>
      </c>
      <c r="T56" s="2">
        <v>59065606</v>
      </c>
      <c r="U56" s="2">
        <v>23626242.399999999</v>
      </c>
      <c r="V56" s="3"/>
      <c r="W56" s="27">
        <f t="shared" si="0"/>
        <v>0.39999999999999997</v>
      </c>
      <c r="X56" s="27">
        <f t="shared" si="1"/>
        <v>0</v>
      </c>
      <c r="Y56" s="3">
        <v>35439363.600000001</v>
      </c>
      <c r="Z56" s="29">
        <f t="shared" si="2"/>
        <v>0.6</v>
      </c>
    </row>
    <row r="57" spans="1:26" x14ac:dyDescent="0.25">
      <c r="A57" s="1" t="s">
        <v>477</v>
      </c>
      <c r="B57" s="1" t="s">
        <v>478</v>
      </c>
      <c r="C57" s="1" t="s">
        <v>479</v>
      </c>
      <c r="D57" s="1" t="s">
        <v>1691</v>
      </c>
      <c r="E57" s="1" t="s">
        <v>16</v>
      </c>
      <c r="F57" s="8"/>
      <c r="G57" s="8">
        <v>43203</v>
      </c>
      <c r="H57" s="11">
        <v>1</v>
      </c>
      <c r="I57" s="11" t="s">
        <v>2101</v>
      </c>
      <c r="J57" s="11" t="s">
        <v>2004</v>
      </c>
      <c r="K57" s="1" t="s">
        <v>101</v>
      </c>
      <c r="L57" s="1" t="s">
        <v>102</v>
      </c>
      <c r="M57" s="1" t="s">
        <v>278</v>
      </c>
      <c r="N57" s="1" t="s">
        <v>17</v>
      </c>
      <c r="O57" s="1" t="s">
        <v>279</v>
      </c>
      <c r="P57" s="1" t="s">
        <v>280</v>
      </c>
      <c r="Q57" s="1" t="s">
        <v>56</v>
      </c>
      <c r="R57" s="1" t="s">
        <v>282</v>
      </c>
      <c r="S57" s="2">
        <v>1391708</v>
      </c>
      <c r="T57" s="2">
        <v>1295338</v>
      </c>
      <c r="U57" s="2">
        <v>518135.2</v>
      </c>
      <c r="V57" s="3"/>
      <c r="W57" s="27">
        <f t="shared" si="0"/>
        <v>0.4</v>
      </c>
      <c r="X57" s="27">
        <f t="shared" si="1"/>
        <v>0</v>
      </c>
      <c r="Y57" s="3">
        <v>777202.8</v>
      </c>
      <c r="Z57" s="29">
        <f t="shared" si="2"/>
        <v>0.60000000000000009</v>
      </c>
    </row>
    <row r="58" spans="1:26" x14ac:dyDescent="0.25">
      <c r="A58" s="1" t="s">
        <v>481</v>
      </c>
      <c r="B58" s="1" t="s">
        <v>482</v>
      </c>
      <c r="C58" s="1" t="s">
        <v>483</v>
      </c>
      <c r="D58" s="1" t="s">
        <v>1692</v>
      </c>
      <c r="E58" s="1" t="s">
        <v>16</v>
      </c>
      <c r="F58" s="8"/>
      <c r="G58" s="8">
        <v>43416</v>
      </c>
      <c r="H58" s="11">
        <v>1</v>
      </c>
      <c r="I58" s="11" t="s">
        <v>2102</v>
      </c>
      <c r="J58" s="11" t="s">
        <v>2013</v>
      </c>
      <c r="K58" s="1" t="s">
        <v>101</v>
      </c>
      <c r="L58" s="1" t="s">
        <v>102</v>
      </c>
      <c r="M58" s="1" t="s">
        <v>278</v>
      </c>
      <c r="N58" s="1" t="s">
        <v>17</v>
      </c>
      <c r="O58" s="1" t="s">
        <v>279</v>
      </c>
      <c r="P58" s="1" t="s">
        <v>280</v>
      </c>
      <c r="Q58" s="1" t="s">
        <v>284</v>
      </c>
      <c r="R58" s="1" t="s">
        <v>282</v>
      </c>
      <c r="S58" s="2">
        <v>4315956</v>
      </c>
      <c r="T58" s="2">
        <v>4234071</v>
      </c>
      <c r="U58" s="2">
        <v>1693628.4</v>
      </c>
      <c r="V58" s="3"/>
      <c r="W58" s="27">
        <f t="shared" si="0"/>
        <v>0.39999999999999997</v>
      </c>
      <c r="X58" s="27">
        <f t="shared" si="1"/>
        <v>0</v>
      </c>
      <c r="Y58" s="3">
        <v>2540442.6</v>
      </c>
      <c r="Z58" s="29">
        <f t="shared" si="2"/>
        <v>0.6</v>
      </c>
    </row>
    <row r="59" spans="1:26" x14ac:dyDescent="0.25">
      <c r="A59" s="1" t="s">
        <v>486</v>
      </c>
      <c r="B59" s="1" t="s">
        <v>487</v>
      </c>
      <c r="C59" s="1" t="s">
        <v>488</v>
      </c>
      <c r="D59" s="1" t="s">
        <v>1693</v>
      </c>
      <c r="E59" s="1" t="s">
        <v>16</v>
      </c>
      <c r="F59" s="8"/>
      <c r="G59" s="8">
        <v>42992</v>
      </c>
      <c r="H59" s="11">
        <v>1</v>
      </c>
      <c r="I59" s="11" t="s">
        <v>111</v>
      </c>
      <c r="J59" s="11" t="s">
        <v>1967</v>
      </c>
      <c r="K59" s="1" t="s">
        <v>101</v>
      </c>
      <c r="L59" s="1" t="s">
        <v>102</v>
      </c>
      <c r="M59" s="1" t="s">
        <v>278</v>
      </c>
      <c r="N59" s="1" t="s">
        <v>17</v>
      </c>
      <c r="O59" s="1" t="s">
        <v>279</v>
      </c>
      <c r="P59" s="1" t="s">
        <v>280</v>
      </c>
      <c r="Q59" s="1" t="s">
        <v>309</v>
      </c>
      <c r="R59" s="1" t="s">
        <v>182</v>
      </c>
      <c r="S59" s="2">
        <v>4993755</v>
      </c>
      <c r="T59" s="2">
        <v>3989411</v>
      </c>
      <c r="U59" s="2">
        <v>1595764.4</v>
      </c>
      <c r="V59" s="3"/>
      <c r="W59" s="27">
        <f t="shared" si="0"/>
        <v>0.39999999999999997</v>
      </c>
      <c r="X59" s="27">
        <f t="shared" si="1"/>
        <v>0</v>
      </c>
      <c r="Y59" s="3">
        <v>2393646.6</v>
      </c>
      <c r="Z59" s="29">
        <f t="shared" si="2"/>
        <v>0.6</v>
      </c>
    </row>
    <row r="60" spans="1:26" x14ac:dyDescent="0.25">
      <c r="A60" s="1" t="s">
        <v>489</v>
      </c>
      <c r="B60" s="1" t="s">
        <v>490</v>
      </c>
      <c r="C60" s="1" t="s">
        <v>491</v>
      </c>
      <c r="D60" s="1" t="s">
        <v>1694</v>
      </c>
      <c r="E60" s="1" t="s">
        <v>16</v>
      </c>
      <c r="F60" s="8"/>
      <c r="G60" s="8">
        <v>43676</v>
      </c>
      <c r="H60" s="11">
        <v>1</v>
      </c>
      <c r="I60" s="11" t="s">
        <v>40</v>
      </c>
      <c r="J60" s="11" t="s">
        <v>1993</v>
      </c>
      <c r="K60" s="1" t="s">
        <v>101</v>
      </c>
      <c r="L60" s="1" t="s">
        <v>102</v>
      </c>
      <c r="M60" s="1" t="s">
        <v>278</v>
      </c>
      <c r="N60" s="1" t="s">
        <v>17</v>
      </c>
      <c r="O60" s="1" t="s">
        <v>279</v>
      </c>
      <c r="P60" s="1" t="s">
        <v>280</v>
      </c>
      <c r="Q60" s="1" t="s">
        <v>287</v>
      </c>
      <c r="R60" s="1" t="s">
        <v>182</v>
      </c>
      <c r="S60" s="2">
        <v>12495983</v>
      </c>
      <c r="T60" s="2">
        <v>10757635</v>
      </c>
      <c r="U60" s="2">
        <v>4303054</v>
      </c>
      <c r="V60" s="3"/>
      <c r="W60" s="27">
        <f t="shared" si="0"/>
        <v>0.4</v>
      </c>
      <c r="X60" s="27">
        <f t="shared" si="1"/>
        <v>0</v>
      </c>
      <c r="Y60" s="3">
        <v>6454581</v>
      </c>
      <c r="Z60" s="29">
        <f t="shared" si="2"/>
        <v>0.6</v>
      </c>
    </row>
    <row r="61" spans="1:26" x14ac:dyDescent="0.25">
      <c r="A61" s="1" t="s">
        <v>492</v>
      </c>
      <c r="B61" s="1" t="s">
        <v>493</v>
      </c>
      <c r="C61" s="1" t="s">
        <v>494</v>
      </c>
      <c r="D61" s="1" t="s">
        <v>1695</v>
      </c>
      <c r="E61" s="1" t="s">
        <v>124</v>
      </c>
      <c r="F61" s="8"/>
      <c r="G61" s="8">
        <v>43158</v>
      </c>
      <c r="H61" s="11">
        <v>1</v>
      </c>
      <c r="I61" s="11" t="s">
        <v>111</v>
      </c>
      <c r="J61" s="11" t="s">
        <v>2014</v>
      </c>
      <c r="K61" s="1" t="s">
        <v>101</v>
      </c>
      <c r="L61" s="1" t="s">
        <v>102</v>
      </c>
      <c r="M61" s="1" t="s">
        <v>278</v>
      </c>
      <c r="N61" s="1" t="s">
        <v>17</v>
      </c>
      <c r="O61" s="1" t="s">
        <v>279</v>
      </c>
      <c r="P61" s="1" t="s">
        <v>280</v>
      </c>
      <c r="Q61" s="1" t="s">
        <v>284</v>
      </c>
      <c r="R61" s="1" t="s">
        <v>182</v>
      </c>
      <c r="S61" s="2">
        <v>23842276</v>
      </c>
      <c r="T61" s="2">
        <v>23673419</v>
      </c>
      <c r="U61" s="2">
        <v>9469367.5999999996</v>
      </c>
      <c r="V61" s="3"/>
      <c r="W61" s="27">
        <f t="shared" si="0"/>
        <v>0.39999999999999997</v>
      </c>
      <c r="X61" s="27">
        <f t="shared" si="1"/>
        <v>0</v>
      </c>
      <c r="Y61" s="3">
        <v>14204051.4</v>
      </c>
      <c r="Z61" s="29">
        <f t="shared" si="2"/>
        <v>0.6</v>
      </c>
    </row>
    <row r="62" spans="1:26" x14ac:dyDescent="0.25">
      <c r="A62" s="1" t="s">
        <v>497</v>
      </c>
      <c r="B62" s="1" t="s">
        <v>498</v>
      </c>
      <c r="C62" s="1" t="s">
        <v>323</v>
      </c>
      <c r="D62" s="1" t="s">
        <v>1696</v>
      </c>
      <c r="E62" s="1" t="s">
        <v>16</v>
      </c>
      <c r="F62" s="8"/>
      <c r="G62" s="8">
        <v>43133</v>
      </c>
      <c r="H62" s="11">
        <v>1</v>
      </c>
      <c r="I62" s="11" t="s">
        <v>2104</v>
      </c>
      <c r="J62" s="11" t="s">
        <v>1973</v>
      </c>
      <c r="K62" s="1" t="s">
        <v>101</v>
      </c>
      <c r="L62" s="1" t="s">
        <v>102</v>
      </c>
      <c r="M62" s="1" t="s">
        <v>278</v>
      </c>
      <c r="N62" s="1" t="s">
        <v>17</v>
      </c>
      <c r="O62" s="1" t="s">
        <v>279</v>
      </c>
      <c r="P62" s="1" t="s">
        <v>280</v>
      </c>
      <c r="Q62" s="1" t="s">
        <v>333</v>
      </c>
      <c r="R62" s="1" t="s">
        <v>182</v>
      </c>
      <c r="S62" s="2">
        <v>10374571</v>
      </c>
      <c r="T62" s="2">
        <v>4969863</v>
      </c>
      <c r="U62" s="2">
        <v>1987945.2</v>
      </c>
      <c r="V62" s="3"/>
      <c r="W62" s="27">
        <f t="shared" si="0"/>
        <v>0.39999999999999997</v>
      </c>
      <c r="X62" s="27">
        <f t="shared" si="1"/>
        <v>0</v>
      </c>
      <c r="Y62" s="3">
        <v>2981917.8</v>
      </c>
      <c r="Z62" s="29">
        <f t="shared" si="2"/>
        <v>0.6</v>
      </c>
    </row>
    <row r="63" spans="1:26" x14ac:dyDescent="0.25">
      <c r="A63" s="1" t="s">
        <v>499</v>
      </c>
      <c r="B63" s="1" t="s">
        <v>500</v>
      </c>
      <c r="C63" s="1" t="s">
        <v>229</v>
      </c>
      <c r="D63" s="1" t="s">
        <v>1697</v>
      </c>
      <c r="E63" s="1" t="s">
        <v>16</v>
      </c>
      <c r="F63" s="8"/>
      <c r="G63" s="8">
        <v>42992</v>
      </c>
      <c r="H63" s="11">
        <v>1</v>
      </c>
      <c r="I63" s="11" t="s">
        <v>2105</v>
      </c>
      <c r="J63" s="11" t="s">
        <v>1968</v>
      </c>
      <c r="K63" s="1" t="s">
        <v>101</v>
      </c>
      <c r="L63" s="1" t="s">
        <v>102</v>
      </c>
      <c r="M63" s="1" t="s">
        <v>278</v>
      </c>
      <c r="N63" s="1" t="s">
        <v>17</v>
      </c>
      <c r="O63" s="1" t="s">
        <v>279</v>
      </c>
      <c r="P63" s="1" t="s">
        <v>280</v>
      </c>
      <c r="Q63" s="1" t="s">
        <v>228</v>
      </c>
      <c r="R63" s="1" t="s">
        <v>182</v>
      </c>
      <c r="S63" s="2">
        <v>13813461</v>
      </c>
      <c r="T63" s="2">
        <v>5546669</v>
      </c>
      <c r="U63" s="2">
        <v>2218667.6</v>
      </c>
      <c r="V63" s="3"/>
      <c r="W63" s="27">
        <f t="shared" si="0"/>
        <v>0.4</v>
      </c>
      <c r="X63" s="27">
        <f t="shared" si="1"/>
        <v>0</v>
      </c>
      <c r="Y63" s="3">
        <v>3328001.4</v>
      </c>
      <c r="Z63" s="29">
        <f t="shared" si="2"/>
        <v>0.6</v>
      </c>
    </row>
    <row r="64" spans="1:26" x14ac:dyDescent="0.25">
      <c r="A64" s="1" t="s">
        <v>502</v>
      </c>
      <c r="B64" s="1" t="s">
        <v>503</v>
      </c>
      <c r="C64" s="1" t="s">
        <v>449</v>
      </c>
      <c r="D64" s="1" t="s">
        <v>1698</v>
      </c>
      <c r="E64" s="1" t="s">
        <v>96</v>
      </c>
      <c r="F64" s="8"/>
      <c r="G64" s="8">
        <v>43453</v>
      </c>
      <c r="H64" s="11">
        <v>1</v>
      </c>
      <c r="I64" s="11" t="s">
        <v>2044</v>
      </c>
      <c r="J64" s="11" t="s">
        <v>1960</v>
      </c>
      <c r="K64" s="1" t="s">
        <v>101</v>
      </c>
      <c r="L64" s="1" t="s">
        <v>102</v>
      </c>
      <c r="M64" s="1" t="s">
        <v>278</v>
      </c>
      <c r="N64" s="1" t="s">
        <v>17</v>
      </c>
      <c r="O64" s="1" t="s">
        <v>279</v>
      </c>
      <c r="P64" s="1" t="s">
        <v>280</v>
      </c>
      <c r="Q64" s="1" t="s">
        <v>284</v>
      </c>
      <c r="R64" s="1" t="s">
        <v>282</v>
      </c>
      <c r="S64" s="2">
        <v>25931989</v>
      </c>
      <c r="T64" s="2">
        <v>16075403</v>
      </c>
      <c r="U64" s="2">
        <v>6430161.2000000002</v>
      </c>
      <c r="V64" s="3"/>
      <c r="W64" s="27">
        <f t="shared" si="0"/>
        <v>0.4</v>
      </c>
      <c r="X64" s="27">
        <f t="shared" si="1"/>
        <v>0</v>
      </c>
      <c r="Y64" s="3">
        <v>9645241.8000000007</v>
      </c>
      <c r="Z64" s="29">
        <f t="shared" si="2"/>
        <v>0.60000000000000009</v>
      </c>
    </row>
    <row r="65" spans="1:26" x14ac:dyDescent="0.25">
      <c r="A65" s="1" t="s">
        <v>506</v>
      </c>
      <c r="B65" s="1" t="s">
        <v>507</v>
      </c>
      <c r="C65" s="1" t="s">
        <v>508</v>
      </c>
      <c r="D65" s="1" t="s">
        <v>1699</v>
      </c>
      <c r="E65" s="1" t="s">
        <v>16</v>
      </c>
      <c r="F65" s="8"/>
      <c r="G65" s="8">
        <v>43655</v>
      </c>
      <c r="H65" s="11">
        <v>1</v>
      </c>
      <c r="I65" s="11" t="s">
        <v>60</v>
      </c>
      <c r="J65" s="11" t="s">
        <v>1995</v>
      </c>
      <c r="K65" s="1" t="s">
        <v>101</v>
      </c>
      <c r="L65" s="1" t="s">
        <v>102</v>
      </c>
      <c r="M65" s="1" t="s">
        <v>278</v>
      </c>
      <c r="N65" s="1" t="s">
        <v>17</v>
      </c>
      <c r="O65" s="1" t="s">
        <v>279</v>
      </c>
      <c r="P65" s="1" t="s">
        <v>280</v>
      </c>
      <c r="Q65" s="1" t="s">
        <v>173</v>
      </c>
      <c r="R65" s="1" t="s">
        <v>282</v>
      </c>
      <c r="S65" s="2">
        <v>12156758</v>
      </c>
      <c r="T65" s="2">
        <v>8302946</v>
      </c>
      <c r="U65" s="2">
        <v>3321178.4</v>
      </c>
      <c r="V65" s="3"/>
      <c r="W65" s="27">
        <f t="shared" si="0"/>
        <v>0.39999999999999997</v>
      </c>
      <c r="X65" s="27">
        <f t="shared" si="1"/>
        <v>0</v>
      </c>
      <c r="Y65" s="3">
        <v>4981767.5999999996</v>
      </c>
      <c r="Z65" s="29">
        <f t="shared" si="2"/>
        <v>0.6</v>
      </c>
    </row>
    <row r="66" spans="1:26" x14ac:dyDescent="0.25">
      <c r="A66" s="1" t="s">
        <v>509</v>
      </c>
      <c r="B66" s="1" t="s">
        <v>510</v>
      </c>
      <c r="C66" s="1" t="s">
        <v>511</v>
      </c>
      <c r="D66" s="1" t="s">
        <v>1700</v>
      </c>
      <c r="E66" s="1" t="s">
        <v>16</v>
      </c>
      <c r="F66" s="8"/>
      <c r="G66" s="8">
        <v>43076</v>
      </c>
      <c r="H66" s="11">
        <v>1</v>
      </c>
      <c r="I66" s="11" t="s">
        <v>40</v>
      </c>
      <c r="J66" s="11" t="s">
        <v>2015</v>
      </c>
      <c r="K66" s="1" t="s">
        <v>101</v>
      </c>
      <c r="L66" s="1" t="s">
        <v>102</v>
      </c>
      <c r="M66" s="1" t="s">
        <v>278</v>
      </c>
      <c r="N66" s="1" t="s">
        <v>17</v>
      </c>
      <c r="O66" s="1" t="s">
        <v>279</v>
      </c>
      <c r="P66" s="1" t="s">
        <v>280</v>
      </c>
      <c r="Q66" s="1" t="s">
        <v>321</v>
      </c>
      <c r="R66" s="1" t="s">
        <v>282</v>
      </c>
      <c r="S66" s="2">
        <v>4535851</v>
      </c>
      <c r="T66" s="2">
        <v>2158220</v>
      </c>
      <c r="U66" s="2">
        <v>863288</v>
      </c>
      <c r="V66" s="3"/>
      <c r="W66" s="27">
        <f t="shared" si="0"/>
        <v>0.4</v>
      </c>
      <c r="X66" s="27">
        <f t="shared" si="1"/>
        <v>0</v>
      </c>
      <c r="Y66" s="3">
        <v>1294932</v>
      </c>
      <c r="Z66" s="29">
        <f t="shared" si="2"/>
        <v>0.6</v>
      </c>
    </row>
    <row r="67" spans="1:26" x14ac:dyDescent="0.25">
      <c r="A67" s="1" t="s">
        <v>513</v>
      </c>
      <c r="B67" s="1" t="s">
        <v>514</v>
      </c>
      <c r="C67" s="1" t="s">
        <v>431</v>
      </c>
      <c r="D67" s="1" t="s">
        <v>1701</v>
      </c>
      <c r="E67" s="1" t="s">
        <v>124</v>
      </c>
      <c r="F67" s="8"/>
      <c r="G67" s="8">
        <v>43250</v>
      </c>
      <c r="H67" s="11">
        <v>1</v>
      </c>
      <c r="I67" s="11" t="s">
        <v>2103</v>
      </c>
      <c r="J67" s="11" t="s">
        <v>1963</v>
      </c>
      <c r="K67" s="1" t="s">
        <v>101</v>
      </c>
      <c r="L67" s="1" t="s">
        <v>102</v>
      </c>
      <c r="M67" s="1" t="s">
        <v>278</v>
      </c>
      <c r="N67" s="1" t="s">
        <v>17</v>
      </c>
      <c r="O67" s="1" t="s">
        <v>279</v>
      </c>
      <c r="P67" s="1" t="s">
        <v>280</v>
      </c>
      <c r="Q67" s="1" t="s">
        <v>352</v>
      </c>
      <c r="R67" s="1" t="s">
        <v>182</v>
      </c>
      <c r="S67" s="2">
        <v>33304103</v>
      </c>
      <c r="T67" s="2">
        <v>29172679</v>
      </c>
      <c r="U67" s="2">
        <v>11669071.6</v>
      </c>
      <c r="V67" s="3"/>
      <c r="W67" s="27">
        <f t="shared" si="0"/>
        <v>0.39999999999999997</v>
      </c>
      <c r="X67" s="27">
        <f t="shared" si="1"/>
        <v>0</v>
      </c>
      <c r="Y67" s="3">
        <v>17503607.399999999</v>
      </c>
      <c r="Z67" s="29">
        <f t="shared" si="2"/>
        <v>0.6</v>
      </c>
    </row>
    <row r="68" spans="1:26" x14ac:dyDescent="0.25">
      <c r="A68" s="1" t="s">
        <v>516</v>
      </c>
      <c r="B68" s="1" t="s">
        <v>517</v>
      </c>
      <c r="C68" s="1" t="s">
        <v>518</v>
      </c>
      <c r="D68" s="1" t="s">
        <v>1702</v>
      </c>
      <c r="E68" s="1" t="s">
        <v>16</v>
      </c>
      <c r="F68" s="8"/>
      <c r="G68" s="8">
        <v>44301</v>
      </c>
      <c r="H68" s="11">
        <v>1</v>
      </c>
      <c r="I68" s="11" t="s">
        <v>91</v>
      </c>
      <c r="J68" s="11" t="s">
        <v>2016</v>
      </c>
      <c r="K68" s="1" t="s">
        <v>101</v>
      </c>
      <c r="L68" s="1" t="s">
        <v>102</v>
      </c>
      <c r="M68" s="1" t="s">
        <v>278</v>
      </c>
      <c r="N68" s="1" t="s">
        <v>17</v>
      </c>
      <c r="O68" s="1" t="s">
        <v>279</v>
      </c>
      <c r="P68" s="1" t="s">
        <v>280</v>
      </c>
      <c r="Q68" s="1" t="s">
        <v>334</v>
      </c>
      <c r="R68" s="1" t="s">
        <v>182</v>
      </c>
      <c r="S68" s="2">
        <v>2425373</v>
      </c>
      <c r="T68" s="2">
        <v>2425373</v>
      </c>
      <c r="U68" s="2">
        <v>970149.2</v>
      </c>
      <c r="V68" s="3"/>
      <c r="W68" s="27">
        <f t="shared" ref="W68:W131" si="3">U68/T68</f>
        <v>0.39999999999999997</v>
      </c>
      <c r="X68" s="27">
        <f t="shared" ref="X68:X131" si="4">V68/T68</f>
        <v>0</v>
      </c>
      <c r="Y68" s="3">
        <v>1455223.8</v>
      </c>
      <c r="Z68" s="29">
        <f t="shared" ref="Z68:Z131" si="5">Y68/T68</f>
        <v>0.6</v>
      </c>
    </row>
    <row r="69" spans="1:26" x14ac:dyDescent="0.25">
      <c r="A69" s="1" t="s">
        <v>522</v>
      </c>
      <c r="B69" s="1" t="s">
        <v>523</v>
      </c>
      <c r="C69" s="1" t="s">
        <v>62</v>
      </c>
      <c r="D69" s="1" t="s">
        <v>1703</v>
      </c>
      <c r="E69" s="1" t="s">
        <v>16</v>
      </c>
      <c r="F69" s="8"/>
      <c r="G69" s="8">
        <v>43062</v>
      </c>
      <c r="H69" s="11">
        <v>1</v>
      </c>
      <c r="I69" s="11" t="s">
        <v>2104</v>
      </c>
      <c r="J69" s="11" t="s">
        <v>1991</v>
      </c>
      <c r="K69" s="1" t="s">
        <v>101</v>
      </c>
      <c r="L69" s="1" t="s">
        <v>102</v>
      </c>
      <c r="M69" s="1" t="s">
        <v>278</v>
      </c>
      <c r="N69" s="1" t="s">
        <v>17</v>
      </c>
      <c r="O69" s="1" t="s">
        <v>279</v>
      </c>
      <c r="P69" s="1" t="s">
        <v>280</v>
      </c>
      <c r="Q69" s="1" t="s">
        <v>173</v>
      </c>
      <c r="R69" s="1" t="s">
        <v>182</v>
      </c>
      <c r="S69" s="2">
        <v>12499999</v>
      </c>
      <c r="T69" s="2">
        <v>12488027</v>
      </c>
      <c r="U69" s="2">
        <v>4995210.8</v>
      </c>
      <c r="V69" s="3"/>
      <c r="W69" s="27">
        <f t="shared" si="3"/>
        <v>0.39999999999999997</v>
      </c>
      <c r="X69" s="27">
        <f t="shared" si="4"/>
        <v>0</v>
      </c>
      <c r="Y69" s="3">
        <v>7492816.2000000002</v>
      </c>
      <c r="Z69" s="29">
        <f t="shared" si="5"/>
        <v>0.6</v>
      </c>
    </row>
    <row r="70" spans="1:26" x14ac:dyDescent="0.25">
      <c r="A70" s="1" t="s">
        <v>524</v>
      </c>
      <c r="B70" s="1" t="s">
        <v>525</v>
      </c>
      <c r="C70" s="1" t="s">
        <v>86</v>
      </c>
      <c r="D70" s="1" t="s">
        <v>1704</v>
      </c>
      <c r="E70" s="1" t="s">
        <v>16</v>
      </c>
      <c r="F70" s="8"/>
      <c r="G70" s="8">
        <v>43196</v>
      </c>
      <c r="H70" s="11">
        <v>1</v>
      </c>
      <c r="I70" s="11" t="s">
        <v>2103</v>
      </c>
      <c r="J70" s="11" t="s">
        <v>1963</v>
      </c>
      <c r="K70" s="1" t="s">
        <v>101</v>
      </c>
      <c r="L70" s="1" t="s">
        <v>102</v>
      </c>
      <c r="M70" s="1" t="s">
        <v>278</v>
      </c>
      <c r="N70" s="1" t="s">
        <v>17</v>
      </c>
      <c r="O70" s="1" t="s">
        <v>279</v>
      </c>
      <c r="P70" s="1" t="s">
        <v>280</v>
      </c>
      <c r="Q70" s="1" t="s">
        <v>105</v>
      </c>
      <c r="R70" s="1" t="s">
        <v>182</v>
      </c>
      <c r="S70" s="2">
        <v>1505255</v>
      </c>
      <c r="T70" s="2">
        <v>1265675</v>
      </c>
      <c r="U70" s="2">
        <v>506270</v>
      </c>
      <c r="V70" s="3"/>
      <c r="W70" s="27">
        <f t="shared" si="3"/>
        <v>0.4</v>
      </c>
      <c r="X70" s="27">
        <f t="shared" si="4"/>
        <v>0</v>
      </c>
      <c r="Y70" s="3">
        <v>759405</v>
      </c>
      <c r="Z70" s="29">
        <f t="shared" si="5"/>
        <v>0.6</v>
      </c>
    </row>
    <row r="71" spans="1:26" x14ac:dyDescent="0.25">
      <c r="A71" s="1" t="s">
        <v>535</v>
      </c>
      <c r="B71" s="1" t="s">
        <v>157</v>
      </c>
      <c r="C71" s="1" t="s">
        <v>158</v>
      </c>
      <c r="D71" s="1" t="s">
        <v>1705</v>
      </c>
      <c r="E71" s="1" t="s">
        <v>16</v>
      </c>
      <c r="F71" s="8"/>
      <c r="G71" s="8">
        <v>43137</v>
      </c>
      <c r="H71" s="11">
        <v>1</v>
      </c>
      <c r="I71" s="11" t="s">
        <v>2103</v>
      </c>
      <c r="J71" s="11" t="s">
        <v>1980</v>
      </c>
      <c r="K71" s="1" t="s">
        <v>101</v>
      </c>
      <c r="L71" s="1" t="s">
        <v>102</v>
      </c>
      <c r="M71" s="1" t="s">
        <v>474</v>
      </c>
      <c r="N71" s="1" t="s">
        <v>17</v>
      </c>
      <c r="O71" s="1" t="s">
        <v>23</v>
      </c>
      <c r="P71" s="1" t="s">
        <v>54</v>
      </c>
      <c r="Q71" s="1" t="s">
        <v>307</v>
      </c>
      <c r="R71" s="1" t="s">
        <v>376</v>
      </c>
      <c r="S71" s="2">
        <v>3185933</v>
      </c>
      <c r="T71" s="2">
        <v>617742</v>
      </c>
      <c r="U71" s="2">
        <v>525080.69999999995</v>
      </c>
      <c r="V71" s="3"/>
      <c r="W71" s="27">
        <f t="shared" si="3"/>
        <v>0.85</v>
      </c>
      <c r="X71" s="27">
        <f t="shared" si="4"/>
        <v>0</v>
      </c>
      <c r="Y71" s="3">
        <v>92661.3</v>
      </c>
      <c r="Z71" s="29">
        <f t="shared" si="5"/>
        <v>0.15</v>
      </c>
    </row>
    <row r="72" spans="1:26" x14ac:dyDescent="0.25">
      <c r="A72" s="1" t="s">
        <v>539</v>
      </c>
      <c r="B72" s="1" t="s">
        <v>540</v>
      </c>
      <c r="C72" s="1" t="s">
        <v>541</v>
      </c>
      <c r="D72" s="1" t="s">
        <v>1706</v>
      </c>
      <c r="E72" s="1" t="s">
        <v>16</v>
      </c>
      <c r="F72" s="8"/>
      <c r="G72" s="8">
        <v>43731</v>
      </c>
      <c r="H72" s="11">
        <v>1</v>
      </c>
      <c r="I72" s="11" t="s">
        <v>2104</v>
      </c>
      <c r="J72" s="11" t="s">
        <v>1969</v>
      </c>
      <c r="K72" s="1" t="s">
        <v>101</v>
      </c>
      <c r="L72" s="1" t="s">
        <v>102</v>
      </c>
      <c r="M72" s="1" t="s">
        <v>452</v>
      </c>
      <c r="N72" s="1" t="s">
        <v>17</v>
      </c>
      <c r="O72" s="1" t="s">
        <v>23</v>
      </c>
      <c r="P72" s="1" t="s">
        <v>24</v>
      </c>
      <c r="Q72" s="1" t="s">
        <v>335</v>
      </c>
      <c r="R72" s="1" t="s">
        <v>376</v>
      </c>
      <c r="S72" s="2">
        <v>399141</v>
      </c>
      <c r="T72" s="2">
        <v>328561.42</v>
      </c>
      <c r="U72" s="2">
        <v>197136.85</v>
      </c>
      <c r="V72" s="3"/>
      <c r="W72" s="27">
        <f t="shared" si="3"/>
        <v>0.59999999391285808</v>
      </c>
      <c r="X72" s="27">
        <f t="shared" si="4"/>
        <v>0</v>
      </c>
      <c r="Y72" s="3">
        <v>131424.57</v>
      </c>
      <c r="Z72" s="29">
        <f t="shared" si="5"/>
        <v>0.40000000608714198</v>
      </c>
    </row>
    <row r="73" spans="1:26" x14ac:dyDescent="0.25">
      <c r="A73" s="1" t="s">
        <v>556</v>
      </c>
      <c r="B73" s="1" t="s">
        <v>557</v>
      </c>
      <c r="C73" s="1" t="s">
        <v>558</v>
      </c>
      <c r="D73" s="1" t="s">
        <v>1707</v>
      </c>
      <c r="E73" s="1" t="s">
        <v>45</v>
      </c>
      <c r="F73" s="8"/>
      <c r="G73" s="8">
        <v>43318</v>
      </c>
      <c r="H73" s="11">
        <v>1</v>
      </c>
      <c r="I73" s="11" t="s">
        <v>2103</v>
      </c>
      <c r="J73" s="11" t="s">
        <v>2017</v>
      </c>
      <c r="K73" s="1" t="s">
        <v>101</v>
      </c>
      <c r="L73" s="1" t="s">
        <v>102</v>
      </c>
      <c r="M73" s="1" t="s">
        <v>495</v>
      </c>
      <c r="N73" s="1" t="s">
        <v>17</v>
      </c>
      <c r="O73" s="1" t="s">
        <v>23</v>
      </c>
      <c r="P73" s="1" t="s">
        <v>35</v>
      </c>
      <c r="Q73" s="1" t="s">
        <v>221</v>
      </c>
      <c r="R73" s="1" t="s">
        <v>377</v>
      </c>
      <c r="S73" s="2">
        <v>11283747.48</v>
      </c>
      <c r="T73" s="2">
        <v>5606999.3499999996</v>
      </c>
      <c r="U73" s="2">
        <v>2803499.67</v>
      </c>
      <c r="V73" s="3"/>
      <c r="W73" s="27">
        <f t="shared" si="3"/>
        <v>0.49999999910825743</v>
      </c>
      <c r="X73" s="27">
        <f t="shared" si="4"/>
        <v>0</v>
      </c>
      <c r="Y73" s="3">
        <v>2803499.68</v>
      </c>
      <c r="Z73" s="29">
        <f t="shared" si="5"/>
        <v>0.50000000089174268</v>
      </c>
    </row>
    <row r="74" spans="1:26" x14ac:dyDescent="0.25">
      <c r="A74" s="1" t="s">
        <v>559</v>
      </c>
      <c r="B74" s="1" t="s">
        <v>560</v>
      </c>
      <c r="C74" s="1" t="s">
        <v>561</v>
      </c>
      <c r="D74" s="1" t="s">
        <v>1708</v>
      </c>
      <c r="E74" s="1" t="s">
        <v>16</v>
      </c>
      <c r="F74" s="8"/>
      <c r="G74" s="8">
        <v>43248</v>
      </c>
      <c r="H74" s="11">
        <v>1</v>
      </c>
      <c r="I74" s="11" t="s">
        <v>40</v>
      </c>
      <c r="J74" s="11" t="s">
        <v>1970</v>
      </c>
      <c r="K74" s="1" t="s">
        <v>101</v>
      </c>
      <c r="L74" s="1" t="s">
        <v>102</v>
      </c>
      <c r="M74" s="1" t="s">
        <v>495</v>
      </c>
      <c r="N74" s="1" t="s">
        <v>17</v>
      </c>
      <c r="O74" s="1" t="s">
        <v>23</v>
      </c>
      <c r="P74" s="1" t="s">
        <v>35</v>
      </c>
      <c r="Q74" s="1" t="s">
        <v>212</v>
      </c>
      <c r="R74" s="1" t="s">
        <v>363</v>
      </c>
      <c r="S74" s="2">
        <v>10353881</v>
      </c>
      <c r="T74" s="2">
        <v>6716948</v>
      </c>
      <c r="U74" s="2">
        <v>3358474</v>
      </c>
      <c r="V74" s="3"/>
      <c r="W74" s="27">
        <f t="shared" si="3"/>
        <v>0.5</v>
      </c>
      <c r="X74" s="27">
        <f t="shared" si="4"/>
        <v>0</v>
      </c>
      <c r="Y74" s="3">
        <v>3358474</v>
      </c>
      <c r="Z74" s="29">
        <f t="shared" si="5"/>
        <v>0.5</v>
      </c>
    </row>
    <row r="75" spans="1:26" x14ac:dyDescent="0.25">
      <c r="A75" s="1" t="s">
        <v>570</v>
      </c>
      <c r="B75" s="1" t="s">
        <v>571</v>
      </c>
      <c r="C75" s="1" t="s">
        <v>87</v>
      </c>
      <c r="D75" s="1" t="s">
        <v>1667</v>
      </c>
      <c r="E75" s="1" t="s">
        <v>16</v>
      </c>
      <c r="F75" s="8"/>
      <c r="G75" s="8">
        <v>43041</v>
      </c>
      <c r="H75" s="11">
        <v>1</v>
      </c>
      <c r="I75" s="11" t="s">
        <v>37</v>
      </c>
      <c r="J75" s="11" t="s">
        <v>1957</v>
      </c>
      <c r="K75" s="1" t="s">
        <v>101</v>
      </c>
      <c r="L75" s="1" t="s">
        <v>102</v>
      </c>
      <c r="M75" s="1" t="s">
        <v>566</v>
      </c>
      <c r="N75" s="1" t="s">
        <v>17</v>
      </c>
      <c r="O75" s="1" t="s">
        <v>23</v>
      </c>
      <c r="P75" s="1" t="s">
        <v>24</v>
      </c>
      <c r="Q75" s="1" t="s">
        <v>512</v>
      </c>
      <c r="R75" s="1" t="s">
        <v>44</v>
      </c>
      <c r="S75" s="2">
        <v>3627066.24</v>
      </c>
      <c r="T75" s="2">
        <v>3462014.24</v>
      </c>
      <c r="U75" s="2">
        <v>2077208.54</v>
      </c>
      <c r="V75" s="3"/>
      <c r="W75" s="27">
        <f t="shared" si="3"/>
        <v>0.5999999988446032</v>
      </c>
      <c r="X75" s="27">
        <f t="shared" si="4"/>
        <v>0</v>
      </c>
      <c r="Y75" s="3">
        <v>1384805.7</v>
      </c>
      <c r="Z75" s="29">
        <f t="shared" si="5"/>
        <v>0.40000000115539669</v>
      </c>
    </row>
    <row r="76" spans="1:26" x14ac:dyDescent="0.25">
      <c r="A76" s="1" t="s">
        <v>575</v>
      </c>
      <c r="B76" s="1" t="s">
        <v>294</v>
      </c>
      <c r="C76" s="1" t="s">
        <v>295</v>
      </c>
      <c r="D76" s="1" t="s">
        <v>1709</v>
      </c>
      <c r="E76" s="1" t="s">
        <v>16</v>
      </c>
      <c r="F76" s="8"/>
      <c r="G76" s="8">
        <v>43518</v>
      </c>
      <c r="H76" s="11">
        <v>2</v>
      </c>
      <c r="I76" s="11" t="s">
        <v>2106</v>
      </c>
      <c r="J76" s="11" t="s">
        <v>1963</v>
      </c>
      <c r="K76" s="1" t="s">
        <v>101</v>
      </c>
      <c r="L76" s="1" t="s">
        <v>102</v>
      </c>
      <c r="M76" s="1" t="s">
        <v>573</v>
      </c>
      <c r="N76" s="1" t="s">
        <v>17</v>
      </c>
      <c r="O76" s="1" t="s">
        <v>279</v>
      </c>
      <c r="P76" s="1" t="s">
        <v>280</v>
      </c>
      <c r="Q76" s="1" t="s">
        <v>576</v>
      </c>
      <c r="R76" s="1" t="s">
        <v>266</v>
      </c>
      <c r="S76" s="2">
        <v>979379</v>
      </c>
      <c r="T76" s="2">
        <v>904287</v>
      </c>
      <c r="U76" s="2">
        <v>361714.8</v>
      </c>
      <c r="V76" s="3"/>
      <c r="W76" s="27">
        <f t="shared" si="3"/>
        <v>0.39999999999999997</v>
      </c>
      <c r="X76" s="27">
        <f t="shared" si="4"/>
        <v>0</v>
      </c>
      <c r="Y76" s="3">
        <v>542572.19999999995</v>
      </c>
      <c r="Z76" s="29">
        <f t="shared" si="5"/>
        <v>0.6</v>
      </c>
    </row>
    <row r="77" spans="1:26" x14ac:dyDescent="0.25">
      <c r="A77" s="1" t="s">
        <v>577</v>
      </c>
      <c r="B77" s="1" t="s">
        <v>578</v>
      </c>
      <c r="C77" s="1" t="s">
        <v>579</v>
      </c>
      <c r="D77" s="1" t="s">
        <v>1710</v>
      </c>
      <c r="E77" s="1" t="s">
        <v>275</v>
      </c>
      <c r="F77" s="8"/>
      <c r="G77" s="8">
        <v>44266</v>
      </c>
      <c r="H77" s="11">
        <v>1</v>
      </c>
      <c r="I77" s="11" t="s">
        <v>73</v>
      </c>
      <c r="J77" s="11" t="s">
        <v>1981</v>
      </c>
      <c r="K77" s="1" t="s">
        <v>101</v>
      </c>
      <c r="L77" s="1" t="s">
        <v>102</v>
      </c>
      <c r="M77" s="1" t="s">
        <v>573</v>
      </c>
      <c r="N77" s="1" t="s">
        <v>17</v>
      </c>
      <c r="O77" s="1" t="s">
        <v>279</v>
      </c>
      <c r="P77" s="1" t="s">
        <v>280</v>
      </c>
      <c r="Q77" s="1" t="s">
        <v>200</v>
      </c>
      <c r="R77" s="1" t="s">
        <v>574</v>
      </c>
      <c r="S77" s="2">
        <v>10120042</v>
      </c>
      <c r="T77" s="2">
        <v>10120042</v>
      </c>
      <c r="U77" s="2">
        <v>4048016.8</v>
      </c>
      <c r="V77" s="3"/>
      <c r="W77" s="27">
        <f t="shared" si="3"/>
        <v>0.39999999999999997</v>
      </c>
      <c r="X77" s="27">
        <f t="shared" si="4"/>
        <v>0</v>
      </c>
      <c r="Y77" s="3">
        <v>6072025.2000000002</v>
      </c>
      <c r="Z77" s="29">
        <f t="shared" si="5"/>
        <v>0.6</v>
      </c>
    </row>
    <row r="78" spans="1:26" x14ac:dyDescent="0.25">
      <c r="A78" s="1" t="s">
        <v>583</v>
      </c>
      <c r="B78" s="1" t="s">
        <v>584</v>
      </c>
      <c r="C78" s="1" t="s">
        <v>585</v>
      </c>
      <c r="D78" s="1" t="s">
        <v>1711</v>
      </c>
      <c r="E78" s="1" t="s">
        <v>149</v>
      </c>
      <c r="F78" s="8"/>
      <c r="G78" s="8">
        <v>43040</v>
      </c>
      <c r="H78" s="11">
        <v>1</v>
      </c>
      <c r="I78" s="11" t="s">
        <v>111</v>
      </c>
      <c r="J78" s="11" t="s">
        <v>1998</v>
      </c>
      <c r="K78" s="1" t="s">
        <v>299</v>
      </c>
      <c r="L78" s="1" t="s">
        <v>300</v>
      </c>
      <c r="M78" s="1" t="s">
        <v>580</v>
      </c>
      <c r="N78" s="1" t="s">
        <v>17</v>
      </c>
      <c r="O78" s="1" t="s">
        <v>18</v>
      </c>
      <c r="P78" s="1" t="s">
        <v>19</v>
      </c>
      <c r="Q78" s="1" t="s">
        <v>219</v>
      </c>
      <c r="R78" s="1" t="s">
        <v>49</v>
      </c>
      <c r="S78" s="2">
        <v>1623980</v>
      </c>
      <c r="T78" s="2">
        <v>1338000</v>
      </c>
      <c r="U78" s="2">
        <v>1137300</v>
      </c>
      <c r="V78" s="3"/>
      <c r="W78" s="27">
        <f t="shared" si="3"/>
        <v>0.85</v>
      </c>
      <c r="X78" s="27">
        <f t="shared" si="4"/>
        <v>0</v>
      </c>
      <c r="Y78" s="3">
        <v>200700</v>
      </c>
      <c r="Z78" s="29">
        <f t="shared" si="5"/>
        <v>0.15</v>
      </c>
    </row>
    <row r="79" spans="1:26" x14ac:dyDescent="0.25">
      <c r="A79" s="1" t="s">
        <v>594</v>
      </c>
      <c r="B79" s="1" t="s">
        <v>595</v>
      </c>
      <c r="C79" s="1" t="s">
        <v>531</v>
      </c>
      <c r="D79" s="1" t="s">
        <v>1712</v>
      </c>
      <c r="E79" s="1" t="s">
        <v>16</v>
      </c>
      <c r="F79" s="8"/>
      <c r="G79" s="8">
        <v>43150</v>
      </c>
      <c r="H79" s="11">
        <v>1</v>
      </c>
      <c r="I79" s="11" t="s">
        <v>2102</v>
      </c>
      <c r="J79" s="11" t="s">
        <v>1971</v>
      </c>
      <c r="K79" s="1" t="s">
        <v>101</v>
      </c>
      <c r="L79" s="1" t="s">
        <v>102</v>
      </c>
      <c r="M79" s="1" t="s">
        <v>573</v>
      </c>
      <c r="N79" s="1" t="s">
        <v>17</v>
      </c>
      <c r="O79" s="1" t="s">
        <v>279</v>
      </c>
      <c r="P79" s="1" t="s">
        <v>280</v>
      </c>
      <c r="Q79" s="1" t="s">
        <v>400</v>
      </c>
      <c r="R79" s="1" t="s">
        <v>582</v>
      </c>
      <c r="S79" s="2">
        <v>16659010</v>
      </c>
      <c r="T79" s="2">
        <v>6290373</v>
      </c>
      <c r="U79" s="2">
        <v>2516149.2000000002</v>
      </c>
      <c r="V79" s="3"/>
      <c r="W79" s="27">
        <f t="shared" si="3"/>
        <v>0.4</v>
      </c>
      <c r="X79" s="27">
        <f t="shared" si="4"/>
        <v>0</v>
      </c>
      <c r="Y79" s="3">
        <v>3774223.8</v>
      </c>
      <c r="Z79" s="29">
        <f t="shared" si="5"/>
        <v>0.6</v>
      </c>
    </row>
    <row r="80" spans="1:26" x14ac:dyDescent="0.25">
      <c r="A80" s="1" t="s">
        <v>597</v>
      </c>
      <c r="B80" s="1" t="s">
        <v>598</v>
      </c>
      <c r="C80" s="1" t="s">
        <v>48</v>
      </c>
      <c r="D80" s="1" t="s">
        <v>1713</v>
      </c>
      <c r="E80" s="1" t="s">
        <v>16</v>
      </c>
      <c r="F80" s="8"/>
      <c r="G80" s="8">
        <v>42942</v>
      </c>
      <c r="H80" s="11">
        <v>1</v>
      </c>
      <c r="I80" s="11" t="s">
        <v>2104</v>
      </c>
      <c r="J80" s="11" t="s">
        <v>1992</v>
      </c>
      <c r="K80" s="1" t="s">
        <v>101</v>
      </c>
      <c r="L80" s="1" t="s">
        <v>102</v>
      </c>
      <c r="M80" s="1" t="s">
        <v>565</v>
      </c>
      <c r="N80" s="1" t="s">
        <v>17</v>
      </c>
      <c r="O80" s="1" t="s">
        <v>23</v>
      </c>
      <c r="P80" s="1" t="s">
        <v>35</v>
      </c>
      <c r="Q80" s="1" t="s">
        <v>574</v>
      </c>
      <c r="R80" s="1" t="s">
        <v>168</v>
      </c>
      <c r="S80" s="2">
        <v>19709671</v>
      </c>
      <c r="T80" s="2">
        <v>19709671</v>
      </c>
      <c r="U80" s="2">
        <v>15767736.800000001</v>
      </c>
      <c r="V80" s="3"/>
      <c r="W80" s="27">
        <f t="shared" si="3"/>
        <v>0.8</v>
      </c>
      <c r="X80" s="27">
        <f t="shared" si="4"/>
        <v>0</v>
      </c>
      <c r="Y80" s="3">
        <v>3941934.2</v>
      </c>
      <c r="Z80" s="29">
        <f t="shared" si="5"/>
        <v>0.2</v>
      </c>
    </row>
    <row r="81" spans="1:26" x14ac:dyDescent="0.25">
      <c r="A81" s="1" t="s">
        <v>599</v>
      </c>
      <c r="B81" s="1" t="s">
        <v>600</v>
      </c>
      <c r="C81" s="1" t="s">
        <v>601</v>
      </c>
      <c r="D81" s="1" t="s">
        <v>1714</v>
      </c>
      <c r="E81" s="1" t="s">
        <v>26</v>
      </c>
      <c r="F81" s="8"/>
      <c r="G81" s="8">
        <v>43082</v>
      </c>
      <c r="H81" s="11">
        <v>1</v>
      </c>
      <c r="I81" s="11" t="s">
        <v>2101</v>
      </c>
      <c r="J81" s="11" t="s">
        <v>1972</v>
      </c>
      <c r="K81" s="1" t="s">
        <v>299</v>
      </c>
      <c r="L81" s="1" t="s">
        <v>300</v>
      </c>
      <c r="M81" s="1" t="s">
        <v>580</v>
      </c>
      <c r="N81" s="1" t="s">
        <v>17</v>
      </c>
      <c r="O81" s="1" t="s">
        <v>18</v>
      </c>
      <c r="P81" s="1" t="s">
        <v>19</v>
      </c>
      <c r="Q81" s="1" t="s">
        <v>400</v>
      </c>
      <c r="R81" s="1" t="s">
        <v>42</v>
      </c>
      <c r="S81" s="2">
        <v>3649602</v>
      </c>
      <c r="T81" s="2">
        <v>3016200</v>
      </c>
      <c r="U81" s="2">
        <v>904860</v>
      </c>
      <c r="V81" s="3"/>
      <c r="W81" s="27">
        <f t="shared" si="3"/>
        <v>0.3</v>
      </c>
      <c r="X81" s="27">
        <f t="shared" si="4"/>
        <v>0</v>
      </c>
      <c r="Y81" s="3">
        <v>2111340</v>
      </c>
      <c r="Z81" s="29">
        <f t="shared" si="5"/>
        <v>0.7</v>
      </c>
    </row>
    <row r="82" spans="1:26" x14ac:dyDescent="0.25">
      <c r="A82" s="1" t="s">
        <v>602</v>
      </c>
      <c r="B82" s="1" t="s">
        <v>603</v>
      </c>
      <c r="C82" s="1" t="s">
        <v>395</v>
      </c>
      <c r="D82" s="1" t="s">
        <v>1715</v>
      </c>
      <c r="E82" s="1" t="s">
        <v>16</v>
      </c>
      <c r="F82" s="8"/>
      <c r="G82" s="8">
        <v>43648</v>
      </c>
      <c r="H82" s="11">
        <v>1</v>
      </c>
      <c r="I82" s="11" t="s">
        <v>2104</v>
      </c>
      <c r="J82" s="11" t="s">
        <v>1969</v>
      </c>
      <c r="K82" s="1" t="s">
        <v>101</v>
      </c>
      <c r="L82" s="1" t="s">
        <v>102</v>
      </c>
      <c r="M82" s="1" t="s">
        <v>566</v>
      </c>
      <c r="N82" s="1" t="s">
        <v>17</v>
      </c>
      <c r="O82" s="1" t="s">
        <v>23</v>
      </c>
      <c r="P82" s="1" t="s">
        <v>24</v>
      </c>
      <c r="Q82" s="1" t="s">
        <v>567</v>
      </c>
      <c r="R82" s="1" t="s">
        <v>44</v>
      </c>
      <c r="S82" s="2">
        <v>2889196</v>
      </c>
      <c r="T82" s="2">
        <v>1716265</v>
      </c>
      <c r="U82" s="2">
        <v>1029759</v>
      </c>
      <c r="V82" s="3"/>
      <c r="W82" s="27">
        <f t="shared" si="3"/>
        <v>0.6</v>
      </c>
      <c r="X82" s="27">
        <f t="shared" si="4"/>
        <v>0</v>
      </c>
      <c r="Y82" s="3">
        <v>686506</v>
      </c>
      <c r="Z82" s="29">
        <f t="shared" si="5"/>
        <v>0.4</v>
      </c>
    </row>
    <row r="83" spans="1:26" x14ac:dyDescent="0.25">
      <c r="A83" s="1" t="s">
        <v>606</v>
      </c>
      <c r="B83" s="1" t="s">
        <v>532</v>
      </c>
      <c r="C83" s="1" t="s">
        <v>77</v>
      </c>
      <c r="D83" s="1" t="s">
        <v>1716</v>
      </c>
      <c r="E83" s="1" t="s">
        <v>16</v>
      </c>
      <c r="F83" s="8"/>
      <c r="G83" s="8">
        <v>43648</v>
      </c>
      <c r="H83" s="11">
        <v>1</v>
      </c>
      <c r="I83" s="11" t="s">
        <v>111</v>
      </c>
      <c r="J83" s="11" t="s">
        <v>1965</v>
      </c>
      <c r="K83" s="1" t="s">
        <v>101</v>
      </c>
      <c r="L83" s="1" t="s">
        <v>102</v>
      </c>
      <c r="M83" s="1" t="s">
        <v>566</v>
      </c>
      <c r="N83" s="1" t="s">
        <v>17</v>
      </c>
      <c r="O83" s="1" t="s">
        <v>23</v>
      </c>
      <c r="P83" s="1" t="s">
        <v>24</v>
      </c>
      <c r="Q83" s="1" t="s">
        <v>184</v>
      </c>
      <c r="R83" s="1" t="s">
        <v>590</v>
      </c>
      <c r="S83" s="2">
        <v>2505154</v>
      </c>
      <c r="T83" s="2">
        <v>1915583</v>
      </c>
      <c r="U83" s="2">
        <v>1149349.8</v>
      </c>
      <c r="V83" s="3"/>
      <c r="W83" s="27">
        <f t="shared" si="3"/>
        <v>0.6</v>
      </c>
      <c r="X83" s="27">
        <f t="shared" si="4"/>
        <v>0</v>
      </c>
      <c r="Y83" s="3">
        <v>766233.2</v>
      </c>
      <c r="Z83" s="29">
        <f t="shared" si="5"/>
        <v>0.39999999999999997</v>
      </c>
    </row>
    <row r="84" spans="1:26" x14ac:dyDescent="0.25">
      <c r="A84" s="1" t="s">
        <v>607</v>
      </c>
      <c r="B84" s="1" t="s">
        <v>608</v>
      </c>
      <c r="C84" s="1" t="s">
        <v>198</v>
      </c>
      <c r="D84" s="1" t="s">
        <v>1717</v>
      </c>
      <c r="E84" s="1" t="s">
        <v>16</v>
      </c>
      <c r="F84" s="8"/>
      <c r="G84" s="8">
        <v>43451</v>
      </c>
      <c r="H84" s="11">
        <v>1</v>
      </c>
      <c r="I84" s="11" t="s">
        <v>2104</v>
      </c>
      <c r="J84" s="11" t="s">
        <v>1973</v>
      </c>
      <c r="K84" s="1" t="s">
        <v>101</v>
      </c>
      <c r="L84" s="1" t="s">
        <v>102</v>
      </c>
      <c r="M84" s="1" t="s">
        <v>565</v>
      </c>
      <c r="N84" s="1" t="s">
        <v>17</v>
      </c>
      <c r="O84" s="1" t="s">
        <v>23</v>
      </c>
      <c r="P84" s="1" t="s">
        <v>35</v>
      </c>
      <c r="Q84" s="1" t="s">
        <v>143</v>
      </c>
      <c r="R84" s="1" t="s">
        <v>68</v>
      </c>
      <c r="S84" s="2">
        <v>1739443.97</v>
      </c>
      <c r="T84" s="2">
        <v>1093628.3400000001</v>
      </c>
      <c r="U84" s="2">
        <v>656177</v>
      </c>
      <c r="V84" s="3"/>
      <c r="W84" s="27">
        <f t="shared" si="3"/>
        <v>0.59999999634245027</v>
      </c>
      <c r="X84" s="27">
        <f t="shared" si="4"/>
        <v>0</v>
      </c>
      <c r="Y84" s="3">
        <v>437451.34</v>
      </c>
      <c r="Z84" s="29">
        <f t="shared" si="5"/>
        <v>0.40000000365754967</v>
      </c>
    </row>
    <row r="85" spans="1:26" x14ac:dyDescent="0.25">
      <c r="A85" s="1" t="s">
        <v>609</v>
      </c>
      <c r="B85" s="1" t="s">
        <v>610</v>
      </c>
      <c r="C85" s="1" t="s">
        <v>611</v>
      </c>
      <c r="D85" s="1" t="s">
        <v>1718</v>
      </c>
      <c r="E85" s="1" t="s">
        <v>45</v>
      </c>
      <c r="F85" s="8"/>
      <c r="G85" s="8">
        <v>43193</v>
      </c>
      <c r="H85" s="11">
        <v>1</v>
      </c>
      <c r="I85" s="11" t="s">
        <v>2109</v>
      </c>
      <c r="J85" s="11" t="s">
        <v>1989</v>
      </c>
      <c r="K85" s="1" t="s">
        <v>101</v>
      </c>
      <c r="L85" s="1" t="s">
        <v>102</v>
      </c>
      <c r="M85" s="1" t="s">
        <v>565</v>
      </c>
      <c r="N85" s="1" t="s">
        <v>17</v>
      </c>
      <c r="O85" s="1" t="s">
        <v>23</v>
      </c>
      <c r="P85" s="1" t="s">
        <v>35</v>
      </c>
      <c r="Q85" s="1" t="s">
        <v>266</v>
      </c>
      <c r="R85" s="1" t="s">
        <v>138</v>
      </c>
      <c r="S85" s="2">
        <v>2733939.34</v>
      </c>
      <c r="T85" s="2">
        <v>2607913</v>
      </c>
      <c r="U85" s="2">
        <v>2086330.4</v>
      </c>
      <c r="V85" s="3"/>
      <c r="W85" s="27">
        <f t="shared" si="3"/>
        <v>0.79999999999999993</v>
      </c>
      <c r="X85" s="27">
        <f t="shared" si="4"/>
        <v>0</v>
      </c>
      <c r="Y85" s="3">
        <v>521582.6</v>
      </c>
      <c r="Z85" s="29">
        <f t="shared" si="5"/>
        <v>0.19999999999999998</v>
      </c>
    </row>
    <row r="86" spans="1:26" x14ac:dyDescent="0.25">
      <c r="A86" s="1" t="s">
        <v>612</v>
      </c>
      <c r="B86" s="1" t="s">
        <v>613</v>
      </c>
      <c r="C86" s="1" t="s">
        <v>601</v>
      </c>
      <c r="D86" s="1" t="s">
        <v>1714</v>
      </c>
      <c r="E86" s="1" t="s">
        <v>26</v>
      </c>
      <c r="F86" s="8"/>
      <c r="G86" s="8">
        <v>43082</v>
      </c>
      <c r="H86" s="11">
        <v>1</v>
      </c>
      <c r="I86" s="11" t="s">
        <v>2101</v>
      </c>
      <c r="J86" s="11" t="s">
        <v>1972</v>
      </c>
      <c r="K86" s="1" t="s">
        <v>299</v>
      </c>
      <c r="L86" s="1" t="s">
        <v>300</v>
      </c>
      <c r="M86" s="1" t="s">
        <v>580</v>
      </c>
      <c r="N86" s="1" t="s">
        <v>17</v>
      </c>
      <c r="O86" s="1" t="s">
        <v>18</v>
      </c>
      <c r="P86" s="1" t="s">
        <v>19</v>
      </c>
      <c r="Q86" s="1" t="s">
        <v>83</v>
      </c>
      <c r="R86" s="1" t="s">
        <v>42</v>
      </c>
      <c r="S86" s="2">
        <v>3093002</v>
      </c>
      <c r="T86" s="2">
        <v>2556200</v>
      </c>
      <c r="U86" s="2">
        <v>639050</v>
      </c>
      <c r="V86" s="3"/>
      <c r="W86" s="27">
        <f t="shared" si="3"/>
        <v>0.25</v>
      </c>
      <c r="X86" s="27">
        <f t="shared" si="4"/>
        <v>0</v>
      </c>
      <c r="Y86" s="3">
        <v>1917150</v>
      </c>
      <c r="Z86" s="29">
        <f t="shared" si="5"/>
        <v>0.75</v>
      </c>
    </row>
    <row r="87" spans="1:26" x14ac:dyDescent="0.25">
      <c r="A87" s="1" t="s">
        <v>616</v>
      </c>
      <c r="B87" s="1" t="s">
        <v>617</v>
      </c>
      <c r="C87" s="1" t="s">
        <v>618</v>
      </c>
      <c r="D87" s="1" t="s">
        <v>1719</v>
      </c>
      <c r="E87" s="1" t="s">
        <v>16</v>
      </c>
      <c r="F87" s="8"/>
      <c r="G87" s="8">
        <v>43171</v>
      </c>
      <c r="H87" s="11">
        <v>1</v>
      </c>
      <c r="I87" s="11" t="s">
        <v>73</v>
      </c>
      <c r="J87" s="11" t="s">
        <v>1984</v>
      </c>
      <c r="K87" s="1" t="s">
        <v>101</v>
      </c>
      <c r="L87" s="1" t="s">
        <v>102</v>
      </c>
      <c r="M87" s="1" t="s">
        <v>566</v>
      </c>
      <c r="N87" s="1" t="s">
        <v>17</v>
      </c>
      <c r="O87" s="1" t="s">
        <v>23</v>
      </c>
      <c r="P87" s="1" t="s">
        <v>24</v>
      </c>
      <c r="Q87" s="1" t="s">
        <v>547</v>
      </c>
      <c r="R87" s="1" t="s">
        <v>138</v>
      </c>
      <c r="S87" s="2">
        <v>2977397.15</v>
      </c>
      <c r="T87" s="2">
        <v>2437395.87</v>
      </c>
      <c r="U87" s="2">
        <v>1462437.52</v>
      </c>
      <c r="V87" s="3"/>
      <c r="W87" s="27">
        <f t="shared" si="3"/>
        <v>0.59999999917945213</v>
      </c>
      <c r="X87" s="27">
        <f t="shared" si="4"/>
        <v>0</v>
      </c>
      <c r="Y87" s="3">
        <v>974958.35</v>
      </c>
      <c r="Z87" s="29">
        <f t="shared" si="5"/>
        <v>0.40000000082054787</v>
      </c>
    </row>
    <row r="88" spans="1:26" x14ac:dyDescent="0.25">
      <c r="A88" s="1" t="s">
        <v>620</v>
      </c>
      <c r="B88" s="1" t="s">
        <v>551</v>
      </c>
      <c r="C88" s="1" t="s">
        <v>552</v>
      </c>
      <c r="D88" s="1" t="s">
        <v>1720</v>
      </c>
      <c r="E88" s="1" t="s">
        <v>16</v>
      </c>
      <c r="F88" s="8"/>
      <c r="G88" s="8">
        <v>43811</v>
      </c>
      <c r="H88" s="11">
        <v>1</v>
      </c>
      <c r="I88" s="11" t="s">
        <v>2104</v>
      </c>
      <c r="J88" s="11" t="s">
        <v>2018</v>
      </c>
      <c r="K88" s="1" t="s">
        <v>101</v>
      </c>
      <c r="L88" s="1" t="s">
        <v>102</v>
      </c>
      <c r="M88" s="1" t="s">
        <v>565</v>
      </c>
      <c r="N88" s="1" t="s">
        <v>17</v>
      </c>
      <c r="O88" s="1" t="s">
        <v>23</v>
      </c>
      <c r="P88" s="1" t="s">
        <v>35</v>
      </c>
      <c r="Q88" s="1" t="s">
        <v>587</v>
      </c>
      <c r="R88" s="1" t="s">
        <v>44</v>
      </c>
      <c r="S88" s="2">
        <v>2336987.66</v>
      </c>
      <c r="T88" s="2">
        <v>2088953.55</v>
      </c>
      <c r="U88" s="2">
        <v>1671162.84</v>
      </c>
      <c r="V88" s="3"/>
      <c r="W88" s="27">
        <f t="shared" si="3"/>
        <v>0.8</v>
      </c>
      <c r="X88" s="27">
        <f t="shared" si="4"/>
        <v>0</v>
      </c>
      <c r="Y88" s="3">
        <v>417790.71</v>
      </c>
      <c r="Z88" s="29">
        <f t="shared" si="5"/>
        <v>0.2</v>
      </c>
    </row>
    <row r="89" spans="1:26" x14ac:dyDescent="0.25">
      <c r="A89" s="1" t="s">
        <v>625</v>
      </c>
      <c r="B89" s="1" t="s">
        <v>626</v>
      </c>
      <c r="C89" s="1" t="s">
        <v>380</v>
      </c>
      <c r="D89" s="1" t="s">
        <v>1721</v>
      </c>
      <c r="E89" s="1" t="s">
        <v>16</v>
      </c>
      <c r="F89" s="8"/>
      <c r="G89" s="8">
        <v>42970</v>
      </c>
      <c r="H89" s="11">
        <v>1</v>
      </c>
      <c r="I89" s="11" t="s">
        <v>2100</v>
      </c>
      <c r="J89" s="11" t="s">
        <v>2019</v>
      </c>
      <c r="K89" s="1" t="s">
        <v>101</v>
      </c>
      <c r="L89" s="1" t="s">
        <v>102</v>
      </c>
      <c r="M89" s="1" t="s">
        <v>573</v>
      </c>
      <c r="N89" s="1" t="s">
        <v>17</v>
      </c>
      <c r="O89" s="1" t="s">
        <v>279</v>
      </c>
      <c r="P89" s="1" t="s">
        <v>280</v>
      </c>
      <c r="Q89" s="1" t="s">
        <v>80</v>
      </c>
      <c r="R89" s="1" t="s">
        <v>624</v>
      </c>
      <c r="S89" s="2">
        <v>7361461</v>
      </c>
      <c r="T89" s="2">
        <v>2521461</v>
      </c>
      <c r="U89" s="2">
        <v>2143241.85</v>
      </c>
      <c r="V89" s="3"/>
      <c r="W89" s="27">
        <f t="shared" si="3"/>
        <v>0.85000000000000009</v>
      </c>
      <c r="X89" s="27">
        <f t="shared" si="4"/>
        <v>0</v>
      </c>
      <c r="Y89" s="3">
        <v>378219.15</v>
      </c>
      <c r="Z89" s="29">
        <f t="shared" si="5"/>
        <v>0.15000000000000002</v>
      </c>
    </row>
    <row r="90" spans="1:26" x14ac:dyDescent="0.25">
      <c r="A90" s="1" t="s">
        <v>627</v>
      </c>
      <c r="B90" s="1" t="s">
        <v>628</v>
      </c>
      <c r="C90" s="1" t="s">
        <v>153</v>
      </c>
      <c r="D90" s="1" t="s">
        <v>1722</v>
      </c>
      <c r="E90" s="1" t="s">
        <v>124</v>
      </c>
      <c r="F90" s="8"/>
      <c r="G90" s="8">
        <v>44407</v>
      </c>
      <c r="H90" s="11">
        <v>1</v>
      </c>
      <c r="I90" s="11" t="s">
        <v>111</v>
      </c>
      <c r="J90" s="11" t="s">
        <v>1974</v>
      </c>
      <c r="K90" s="1" t="s">
        <v>299</v>
      </c>
      <c r="L90" s="1" t="s">
        <v>300</v>
      </c>
      <c r="M90" s="1" t="s">
        <v>566</v>
      </c>
      <c r="N90" s="1" t="s">
        <v>17</v>
      </c>
      <c r="O90" s="1" t="s">
        <v>23</v>
      </c>
      <c r="P90" s="1" t="s">
        <v>24</v>
      </c>
      <c r="Q90" s="1" t="s">
        <v>528</v>
      </c>
      <c r="R90" s="1" t="s">
        <v>44</v>
      </c>
      <c r="S90" s="2">
        <v>7993407.5</v>
      </c>
      <c r="T90" s="2">
        <v>5052286.5</v>
      </c>
      <c r="U90" s="2">
        <v>3031371.9</v>
      </c>
      <c r="V90" s="3"/>
      <c r="W90" s="27">
        <f t="shared" si="3"/>
        <v>0.6</v>
      </c>
      <c r="X90" s="27">
        <f t="shared" si="4"/>
        <v>0</v>
      </c>
      <c r="Y90" s="3">
        <v>2020914.6</v>
      </c>
      <c r="Z90" s="29">
        <f t="shared" si="5"/>
        <v>0.4</v>
      </c>
    </row>
    <row r="91" spans="1:26" x14ac:dyDescent="0.25">
      <c r="A91" s="1" t="s">
        <v>629</v>
      </c>
      <c r="B91" s="1" t="s">
        <v>630</v>
      </c>
      <c r="C91" s="1" t="s">
        <v>21</v>
      </c>
      <c r="D91" s="1" t="s">
        <v>1723</v>
      </c>
      <c r="E91" s="1" t="s">
        <v>16</v>
      </c>
      <c r="F91" s="8">
        <v>42898</v>
      </c>
      <c r="G91" s="8">
        <v>43069</v>
      </c>
      <c r="H91" s="11">
        <v>1</v>
      </c>
      <c r="I91" s="11" t="s">
        <v>2100</v>
      </c>
      <c r="J91" s="11" t="s">
        <v>1975</v>
      </c>
      <c r="K91" s="1" t="s">
        <v>299</v>
      </c>
      <c r="L91" s="1" t="s">
        <v>300</v>
      </c>
      <c r="M91" s="1" t="s">
        <v>580</v>
      </c>
      <c r="N91" s="1" t="s">
        <v>17</v>
      </c>
      <c r="O91" s="1" t="s">
        <v>18</v>
      </c>
      <c r="P91" s="1" t="s">
        <v>19</v>
      </c>
      <c r="Q91" s="1" t="s">
        <v>631</v>
      </c>
      <c r="R91" s="1" t="s">
        <v>112</v>
      </c>
      <c r="S91" s="2">
        <v>4138200</v>
      </c>
      <c r="T91" s="2">
        <v>4138200</v>
      </c>
      <c r="U91" s="2">
        <v>1034550</v>
      </c>
      <c r="V91" s="3"/>
      <c r="W91" s="27">
        <f t="shared" si="3"/>
        <v>0.25</v>
      </c>
      <c r="X91" s="27">
        <f t="shared" si="4"/>
        <v>0</v>
      </c>
      <c r="Y91" s="3">
        <v>3103650</v>
      </c>
      <c r="Z91" s="29">
        <f t="shared" si="5"/>
        <v>0.75</v>
      </c>
    </row>
    <row r="92" spans="1:26" x14ac:dyDescent="0.25">
      <c r="A92" s="1" t="s">
        <v>632</v>
      </c>
      <c r="B92" s="1" t="s">
        <v>633</v>
      </c>
      <c r="C92" s="1" t="s">
        <v>73</v>
      </c>
      <c r="D92" s="1" t="s">
        <v>1724</v>
      </c>
      <c r="E92" s="1" t="s">
        <v>38</v>
      </c>
      <c r="F92" s="8"/>
      <c r="G92" s="8">
        <v>43038</v>
      </c>
      <c r="H92" s="11">
        <v>1</v>
      </c>
      <c r="I92" s="11" t="s">
        <v>73</v>
      </c>
      <c r="J92" s="11" t="s">
        <v>1976</v>
      </c>
      <c r="K92" s="1" t="s">
        <v>101</v>
      </c>
      <c r="L92" s="1" t="s">
        <v>102</v>
      </c>
      <c r="M92" s="1" t="s">
        <v>573</v>
      </c>
      <c r="N92" s="1" t="s">
        <v>17</v>
      </c>
      <c r="O92" s="1" t="s">
        <v>279</v>
      </c>
      <c r="P92" s="1" t="s">
        <v>280</v>
      </c>
      <c r="Q92" s="1" t="s">
        <v>183</v>
      </c>
      <c r="R92" s="1" t="s">
        <v>485</v>
      </c>
      <c r="S92" s="2">
        <v>35500911</v>
      </c>
      <c r="T92" s="2">
        <v>25889321</v>
      </c>
      <c r="U92" s="2">
        <v>10355728.4</v>
      </c>
      <c r="V92" s="3"/>
      <c r="W92" s="27">
        <f t="shared" si="3"/>
        <v>0.4</v>
      </c>
      <c r="X92" s="27">
        <f t="shared" si="4"/>
        <v>0</v>
      </c>
      <c r="Y92" s="3">
        <v>15533592.6</v>
      </c>
      <c r="Z92" s="29">
        <f t="shared" si="5"/>
        <v>0.6</v>
      </c>
    </row>
    <row r="93" spans="1:26" x14ac:dyDescent="0.25">
      <c r="A93" s="1" t="s">
        <v>635</v>
      </c>
      <c r="B93" s="1" t="s">
        <v>544</v>
      </c>
      <c r="C93" s="1" t="s">
        <v>545</v>
      </c>
      <c r="D93" s="1" t="s">
        <v>1725</v>
      </c>
      <c r="E93" s="1" t="s">
        <v>45</v>
      </c>
      <c r="F93" s="8"/>
      <c r="G93" s="8">
        <v>43510</v>
      </c>
      <c r="H93" s="11">
        <v>1</v>
      </c>
      <c r="I93" s="11" t="s">
        <v>60</v>
      </c>
      <c r="J93" s="11" t="s">
        <v>2020</v>
      </c>
      <c r="K93" s="1" t="s">
        <v>101</v>
      </c>
      <c r="L93" s="1" t="s">
        <v>102</v>
      </c>
      <c r="M93" s="1" t="s">
        <v>565</v>
      </c>
      <c r="N93" s="1" t="s">
        <v>17</v>
      </c>
      <c r="O93" s="1" t="s">
        <v>23</v>
      </c>
      <c r="P93" s="1" t="s">
        <v>35</v>
      </c>
      <c r="Q93" s="1" t="s">
        <v>529</v>
      </c>
      <c r="R93" s="1" t="s">
        <v>44</v>
      </c>
      <c r="S93" s="2">
        <v>2773066.25</v>
      </c>
      <c r="T93" s="2">
        <v>1907354.97</v>
      </c>
      <c r="U93" s="2">
        <v>953677.48</v>
      </c>
      <c r="V93" s="3"/>
      <c r="W93" s="27">
        <f t="shared" si="3"/>
        <v>0.49999999737856871</v>
      </c>
      <c r="X93" s="27">
        <f t="shared" si="4"/>
        <v>0</v>
      </c>
      <c r="Y93" s="3">
        <v>953677.49</v>
      </c>
      <c r="Z93" s="29">
        <f t="shared" si="5"/>
        <v>0.50000000262143129</v>
      </c>
    </row>
    <row r="94" spans="1:26" x14ac:dyDescent="0.25">
      <c r="A94" s="1" t="s">
        <v>636</v>
      </c>
      <c r="B94" s="1" t="s">
        <v>369</v>
      </c>
      <c r="C94" s="1" t="s">
        <v>185</v>
      </c>
      <c r="D94" s="1" t="s">
        <v>1726</v>
      </c>
      <c r="E94" s="1" t="s">
        <v>16</v>
      </c>
      <c r="F94" s="8"/>
      <c r="G94" s="8">
        <v>42878</v>
      </c>
      <c r="H94" s="11">
        <v>1</v>
      </c>
      <c r="I94" s="11" t="s">
        <v>2103</v>
      </c>
      <c r="J94" s="11"/>
      <c r="K94" s="1" t="s">
        <v>101</v>
      </c>
      <c r="L94" s="1" t="s">
        <v>102</v>
      </c>
      <c r="M94" s="1" t="s">
        <v>573</v>
      </c>
      <c r="N94" s="1" t="s">
        <v>17</v>
      </c>
      <c r="O94" s="1" t="s">
        <v>279</v>
      </c>
      <c r="P94" s="1" t="s">
        <v>280</v>
      </c>
      <c r="Q94" s="1" t="s">
        <v>69</v>
      </c>
      <c r="R94" s="1" t="s">
        <v>266</v>
      </c>
      <c r="S94" s="2">
        <v>938351</v>
      </c>
      <c r="T94" s="2">
        <v>737906</v>
      </c>
      <c r="U94" s="2">
        <v>295162.40000000002</v>
      </c>
      <c r="V94" s="3"/>
      <c r="W94" s="27">
        <f t="shared" si="3"/>
        <v>0.4</v>
      </c>
      <c r="X94" s="27">
        <f t="shared" si="4"/>
        <v>0</v>
      </c>
      <c r="Y94" s="3">
        <v>442743.6</v>
      </c>
      <c r="Z94" s="29">
        <f t="shared" si="5"/>
        <v>0.6</v>
      </c>
    </row>
    <row r="95" spans="1:26" x14ac:dyDescent="0.25">
      <c r="A95" s="1" t="s">
        <v>638</v>
      </c>
      <c r="B95" s="1" t="s">
        <v>639</v>
      </c>
      <c r="C95" s="1" t="s">
        <v>640</v>
      </c>
      <c r="D95" s="1" t="s">
        <v>1727</v>
      </c>
      <c r="E95" s="1" t="s">
        <v>16</v>
      </c>
      <c r="F95" s="8"/>
      <c r="G95" s="8">
        <v>43132</v>
      </c>
      <c r="H95" s="11">
        <v>1</v>
      </c>
      <c r="I95" s="11" t="s">
        <v>111</v>
      </c>
      <c r="J95" s="11" t="s">
        <v>2002</v>
      </c>
      <c r="K95" s="1" t="s">
        <v>101</v>
      </c>
      <c r="L95" s="1" t="s">
        <v>102</v>
      </c>
      <c r="M95" s="1" t="s">
        <v>573</v>
      </c>
      <c r="N95" s="1" t="s">
        <v>17</v>
      </c>
      <c r="O95" s="1" t="s">
        <v>279</v>
      </c>
      <c r="P95" s="1" t="s">
        <v>280</v>
      </c>
      <c r="Q95" s="1" t="s">
        <v>534</v>
      </c>
      <c r="R95" s="1" t="s">
        <v>574</v>
      </c>
      <c r="S95" s="2">
        <v>16084239.84</v>
      </c>
      <c r="T95" s="2">
        <v>16084239.84</v>
      </c>
      <c r="U95" s="2">
        <v>6433695.9299999997</v>
      </c>
      <c r="V95" s="3"/>
      <c r="W95" s="27">
        <f t="shared" si="3"/>
        <v>0.39999999962696403</v>
      </c>
      <c r="X95" s="27">
        <f t="shared" si="4"/>
        <v>0</v>
      </c>
      <c r="Y95" s="3">
        <v>9650543.9100000001</v>
      </c>
      <c r="Z95" s="29">
        <f t="shared" si="5"/>
        <v>0.60000000037303602</v>
      </c>
    </row>
    <row r="96" spans="1:26" x14ac:dyDescent="0.25">
      <c r="A96" s="1" t="s">
        <v>643</v>
      </c>
      <c r="B96" s="1" t="s">
        <v>644</v>
      </c>
      <c r="C96" s="1" t="s">
        <v>640</v>
      </c>
      <c r="D96" s="1" t="s">
        <v>1727</v>
      </c>
      <c r="E96" s="1" t="s">
        <v>16</v>
      </c>
      <c r="F96" s="8"/>
      <c r="G96" s="8">
        <v>43012</v>
      </c>
      <c r="H96" s="11">
        <v>1</v>
      </c>
      <c r="I96" s="11" t="s">
        <v>111</v>
      </c>
      <c r="J96" s="11" t="s">
        <v>2002</v>
      </c>
      <c r="K96" s="1" t="s">
        <v>101</v>
      </c>
      <c r="L96" s="1" t="s">
        <v>102</v>
      </c>
      <c r="M96" s="1" t="s">
        <v>573</v>
      </c>
      <c r="N96" s="1" t="s">
        <v>17</v>
      </c>
      <c r="O96" s="1" t="s">
        <v>279</v>
      </c>
      <c r="P96" s="1" t="s">
        <v>280</v>
      </c>
      <c r="Q96" s="1" t="s">
        <v>248</v>
      </c>
      <c r="R96" s="1" t="s">
        <v>574</v>
      </c>
      <c r="S96" s="2">
        <v>6064470</v>
      </c>
      <c r="T96" s="2">
        <v>4877647</v>
      </c>
      <c r="U96" s="2">
        <v>1951058.8</v>
      </c>
      <c r="V96" s="3"/>
      <c r="W96" s="27">
        <f t="shared" si="3"/>
        <v>0.4</v>
      </c>
      <c r="X96" s="27">
        <f t="shared" si="4"/>
        <v>0</v>
      </c>
      <c r="Y96" s="3">
        <v>2926588.2</v>
      </c>
      <c r="Z96" s="29">
        <f t="shared" si="5"/>
        <v>0.60000000000000009</v>
      </c>
    </row>
    <row r="97" spans="1:26" x14ac:dyDescent="0.25">
      <c r="A97" s="1" t="s">
        <v>645</v>
      </c>
      <c r="B97" s="1" t="s">
        <v>646</v>
      </c>
      <c r="C97" s="1" t="s">
        <v>227</v>
      </c>
      <c r="D97" s="1" t="s">
        <v>1728</v>
      </c>
      <c r="E97" s="1" t="s">
        <v>16</v>
      </c>
      <c r="F97" s="8"/>
      <c r="G97" s="8">
        <v>43467</v>
      </c>
      <c r="H97" s="11">
        <v>1</v>
      </c>
      <c r="I97" s="11" t="s">
        <v>37</v>
      </c>
      <c r="J97" s="11" t="s">
        <v>2021</v>
      </c>
      <c r="K97" s="1" t="s">
        <v>101</v>
      </c>
      <c r="L97" s="1" t="s">
        <v>102</v>
      </c>
      <c r="M97" s="1" t="s">
        <v>580</v>
      </c>
      <c r="N97" s="1" t="s">
        <v>17</v>
      </c>
      <c r="O97" s="1" t="s">
        <v>18</v>
      </c>
      <c r="P97" s="1" t="s">
        <v>19</v>
      </c>
      <c r="Q97" s="1" t="s">
        <v>288</v>
      </c>
      <c r="R97" s="1" t="s">
        <v>112</v>
      </c>
      <c r="S97" s="2">
        <v>2071459.5</v>
      </c>
      <c r="T97" s="2">
        <v>2071459.5</v>
      </c>
      <c r="U97" s="2">
        <v>1760740.57</v>
      </c>
      <c r="V97" s="3"/>
      <c r="W97" s="27">
        <f t="shared" si="3"/>
        <v>0.84999999758624301</v>
      </c>
      <c r="X97" s="27">
        <f t="shared" si="4"/>
        <v>0</v>
      </c>
      <c r="Y97" s="3">
        <v>310718.93</v>
      </c>
      <c r="Z97" s="29">
        <f t="shared" si="5"/>
        <v>0.15000000241375705</v>
      </c>
    </row>
    <row r="98" spans="1:26" x14ac:dyDescent="0.25">
      <c r="A98" s="1" t="s">
        <v>647</v>
      </c>
      <c r="B98" s="1" t="s">
        <v>648</v>
      </c>
      <c r="C98" s="1" t="s">
        <v>215</v>
      </c>
      <c r="D98" s="1" t="s">
        <v>1729</v>
      </c>
      <c r="E98" s="1" t="s">
        <v>16</v>
      </c>
      <c r="F98" s="8"/>
      <c r="G98" s="8">
        <v>43434</v>
      </c>
      <c r="H98" s="11">
        <v>1</v>
      </c>
      <c r="I98" s="11" t="s">
        <v>2109</v>
      </c>
      <c r="J98" s="11" t="s">
        <v>1989</v>
      </c>
      <c r="K98" s="1" t="s">
        <v>299</v>
      </c>
      <c r="L98" s="1" t="s">
        <v>300</v>
      </c>
      <c r="M98" s="1" t="s">
        <v>580</v>
      </c>
      <c r="N98" s="1" t="s">
        <v>17</v>
      </c>
      <c r="O98" s="1" t="s">
        <v>18</v>
      </c>
      <c r="P98" s="1" t="s">
        <v>19</v>
      </c>
      <c r="Q98" s="1" t="s">
        <v>642</v>
      </c>
      <c r="R98" s="1" t="s">
        <v>112</v>
      </c>
      <c r="S98" s="2">
        <v>2112478.5</v>
      </c>
      <c r="T98" s="2">
        <v>2112478.5</v>
      </c>
      <c r="U98" s="2">
        <v>1795606.72</v>
      </c>
      <c r="V98" s="3"/>
      <c r="W98" s="27">
        <f t="shared" si="3"/>
        <v>0.84999999763311196</v>
      </c>
      <c r="X98" s="27">
        <f t="shared" si="4"/>
        <v>0</v>
      </c>
      <c r="Y98" s="3">
        <v>316871.78000000003</v>
      </c>
      <c r="Z98" s="29">
        <f t="shared" si="5"/>
        <v>0.15000000236688801</v>
      </c>
    </row>
    <row r="99" spans="1:26" x14ac:dyDescent="0.25">
      <c r="A99" s="1" t="s">
        <v>650</v>
      </c>
      <c r="B99" s="1" t="s">
        <v>651</v>
      </c>
      <c r="C99" s="1" t="s">
        <v>216</v>
      </c>
      <c r="D99" s="1" t="s">
        <v>1730</v>
      </c>
      <c r="E99" s="1" t="s">
        <v>16</v>
      </c>
      <c r="F99" s="8"/>
      <c r="G99" s="8">
        <v>43467</v>
      </c>
      <c r="H99" s="11">
        <v>1</v>
      </c>
      <c r="I99" s="11" t="s">
        <v>2109</v>
      </c>
      <c r="J99" s="11" t="s">
        <v>1979</v>
      </c>
      <c r="K99" s="1" t="s">
        <v>101</v>
      </c>
      <c r="L99" s="1" t="s">
        <v>102</v>
      </c>
      <c r="M99" s="1" t="s">
        <v>580</v>
      </c>
      <c r="N99" s="1" t="s">
        <v>17</v>
      </c>
      <c r="O99" s="1" t="s">
        <v>18</v>
      </c>
      <c r="P99" s="1" t="s">
        <v>19</v>
      </c>
      <c r="Q99" s="1" t="s">
        <v>642</v>
      </c>
      <c r="R99" s="1" t="s">
        <v>112</v>
      </c>
      <c r="S99" s="2">
        <v>630349.5</v>
      </c>
      <c r="T99" s="2">
        <v>630349.5</v>
      </c>
      <c r="U99" s="2">
        <v>535797.06999999995</v>
      </c>
      <c r="V99" s="3"/>
      <c r="W99" s="27">
        <f t="shared" si="3"/>
        <v>0.84999999206789245</v>
      </c>
      <c r="X99" s="27">
        <f t="shared" si="4"/>
        <v>0</v>
      </c>
      <c r="Y99" s="3">
        <v>94552.43</v>
      </c>
      <c r="Z99" s="29">
        <f t="shared" si="5"/>
        <v>0.15000000793210749</v>
      </c>
    </row>
    <row r="100" spans="1:26" x14ac:dyDescent="0.25">
      <c r="A100" s="1" t="s">
        <v>652</v>
      </c>
      <c r="B100" s="1" t="s">
        <v>653</v>
      </c>
      <c r="C100" s="1" t="s">
        <v>106</v>
      </c>
      <c r="D100" s="1" t="s">
        <v>1731</v>
      </c>
      <c r="E100" s="1" t="s">
        <v>16</v>
      </c>
      <c r="F100" s="8"/>
      <c r="G100" s="8">
        <v>43084</v>
      </c>
      <c r="H100" s="11">
        <v>1</v>
      </c>
      <c r="I100" s="11" t="s">
        <v>37</v>
      </c>
      <c r="J100" s="11" t="s">
        <v>1982</v>
      </c>
      <c r="K100" s="1" t="s">
        <v>101</v>
      </c>
      <c r="L100" s="1" t="s">
        <v>102</v>
      </c>
      <c r="M100" s="1" t="s">
        <v>580</v>
      </c>
      <c r="N100" s="1" t="s">
        <v>17</v>
      </c>
      <c r="O100" s="1" t="s">
        <v>18</v>
      </c>
      <c r="P100" s="1" t="s">
        <v>19</v>
      </c>
      <c r="Q100" s="1" t="s">
        <v>288</v>
      </c>
      <c r="R100" s="1" t="s">
        <v>112</v>
      </c>
      <c r="S100" s="2">
        <v>2467976.5</v>
      </c>
      <c r="T100" s="2">
        <v>2467976.5</v>
      </c>
      <c r="U100" s="2">
        <v>2097780.02</v>
      </c>
      <c r="V100" s="3"/>
      <c r="W100" s="27">
        <f t="shared" si="3"/>
        <v>0.84999999797404879</v>
      </c>
      <c r="X100" s="27">
        <f t="shared" si="4"/>
        <v>0</v>
      </c>
      <c r="Y100" s="3">
        <v>370196.47999999998</v>
      </c>
      <c r="Z100" s="29">
        <f t="shared" si="5"/>
        <v>0.15000000202595121</v>
      </c>
    </row>
    <row r="101" spans="1:26" x14ac:dyDescent="0.25">
      <c r="A101" s="1" t="s">
        <v>655</v>
      </c>
      <c r="B101" s="1" t="s">
        <v>656</v>
      </c>
      <c r="C101" s="1" t="s">
        <v>217</v>
      </c>
      <c r="D101" s="1" t="s">
        <v>1732</v>
      </c>
      <c r="E101" s="1" t="s">
        <v>16</v>
      </c>
      <c r="F101" s="8"/>
      <c r="G101" s="8">
        <v>43259</v>
      </c>
      <c r="H101" s="11">
        <v>1</v>
      </c>
      <c r="I101" s="11" t="s">
        <v>2109</v>
      </c>
      <c r="J101" s="11" t="s">
        <v>1989</v>
      </c>
      <c r="K101" s="1" t="s">
        <v>101</v>
      </c>
      <c r="L101" s="1" t="s">
        <v>102</v>
      </c>
      <c r="M101" s="1" t="s">
        <v>580</v>
      </c>
      <c r="N101" s="1" t="s">
        <v>17</v>
      </c>
      <c r="O101" s="1" t="s">
        <v>18</v>
      </c>
      <c r="P101" s="1" t="s">
        <v>19</v>
      </c>
      <c r="Q101" s="1" t="s">
        <v>204</v>
      </c>
      <c r="R101" s="1" t="s">
        <v>42</v>
      </c>
      <c r="S101" s="2">
        <v>2411917.2000000002</v>
      </c>
      <c r="T101" s="2">
        <v>2411917.2000000002</v>
      </c>
      <c r="U101" s="2">
        <v>2050129.62</v>
      </c>
      <c r="V101" s="3"/>
      <c r="W101" s="27">
        <f t="shared" si="3"/>
        <v>0.85</v>
      </c>
      <c r="X101" s="27">
        <f t="shared" si="4"/>
        <v>0</v>
      </c>
      <c r="Y101" s="3">
        <v>361787.58</v>
      </c>
      <c r="Z101" s="29">
        <f t="shared" si="5"/>
        <v>0.15</v>
      </c>
    </row>
    <row r="102" spans="1:26" x14ac:dyDescent="0.25">
      <c r="A102" s="1" t="s">
        <v>658</v>
      </c>
      <c r="B102" s="1" t="s">
        <v>659</v>
      </c>
      <c r="C102" s="1" t="s">
        <v>479</v>
      </c>
      <c r="D102" s="1" t="s">
        <v>1691</v>
      </c>
      <c r="E102" s="1" t="s">
        <v>16</v>
      </c>
      <c r="F102" s="8"/>
      <c r="G102" s="8">
        <v>43222</v>
      </c>
      <c r="H102" s="11">
        <v>1</v>
      </c>
      <c r="I102" s="11" t="s">
        <v>2101</v>
      </c>
      <c r="J102" s="11" t="s">
        <v>2004</v>
      </c>
      <c r="K102" s="1" t="s">
        <v>101</v>
      </c>
      <c r="L102" s="1" t="s">
        <v>102</v>
      </c>
      <c r="M102" s="1" t="s">
        <v>580</v>
      </c>
      <c r="N102" s="1" t="s">
        <v>17</v>
      </c>
      <c r="O102" s="1" t="s">
        <v>18</v>
      </c>
      <c r="P102" s="1" t="s">
        <v>19</v>
      </c>
      <c r="Q102" s="1" t="s">
        <v>288</v>
      </c>
      <c r="R102" s="1" t="s">
        <v>112</v>
      </c>
      <c r="S102" s="2">
        <v>3031243.6</v>
      </c>
      <c r="T102" s="2">
        <v>3031243.6</v>
      </c>
      <c r="U102" s="2">
        <v>2576557.06</v>
      </c>
      <c r="V102" s="3"/>
      <c r="W102" s="27">
        <f t="shared" si="3"/>
        <v>0.85</v>
      </c>
      <c r="X102" s="27">
        <f t="shared" si="4"/>
        <v>0</v>
      </c>
      <c r="Y102" s="3">
        <v>454686.54</v>
      </c>
      <c r="Z102" s="29">
        <f t="shared" si="5"/>
        <v>0.15</v>
      </c>
    </row>
    <row r="103" spans="1:26" x14ac:dyDescent="0.25">
      <c r="A103" s="1" t="s">
        <v>666</v>
      </c>
      <c r="B103" s="1" t="s">
        <v>667</v>
      </c>
      <c r="C103" s="1" t="s">
        <v>312</v>
      </c>
      <c r="D103" s="1" t="s">
        <v>1733</v>
      </c>
      <c r="E103" s="1" t="s">
        <v>16</v>
      </c>
      <c r="F103" s="8"/>
      <c r="G103" s="8">
        <v>43453</v>
      </c>
      <c r="H103" s="11">
        <v>1</v>
      </c>
      <c r="I103" s="11" t="s">
        <v>91</v>
      </c>
      <c r="J103" s="11" t="s">
        <v>1977</v>
      </c>
      <c r="K103" s="1" t="s">
        <v>101</v>
      </c>
      <c r="L103" s="1" t="s">
        <v>102</v>
      </c>
      <c r="M103" s="1" t="s">
        <v>573</v>
      </c>
      <c r="N103" s="1" t="s">
        <v>17</v>
      </c>
      <c r="O103" s="1" t="s">
        <v>279</v>
      </c>
      <c r="P103" s="1" t="s">
        <v>280</v>
      </c>
      <c r="Q103" s="1" t="s">
        <v>305</v>
      </c>
      <c r="R103" s="1" t="s">
        <v>586</v>
      </c>
      <c r="S103" s="2">
        <v>11916644</v>
      </c>
      <c r="T103" s="2">
        <v>6566197</v>
      </c>
      <c r="U103" s="2">
        <v>2626478.7999999998</v>
      </c>
      <c r="V103" s="3"/>
      <c r="W103" s="27">
        <f t="shared" si="3"/>
        <v>0.39999999999999997</v>
      </c>
      <c r="X103" s="27">
        <f t="shared" si="4"/>
        <v>0</v>
      </c>
      <c r="Y103" s="3">
        <v>3939718.2</v>
      </c>
      <c r="Z103" s="29">
        <f t="shared" si="5"/>
        <v>0.6</v>
      </c>
    </row>
    <row r="104" spans="1:26" x14ac:dyDescent="0.25">
      <c r="A104" s="1" t="s">
        <v>669</v>
      </c>
      <c r="B104" s="1" t="s">
        <v>670</v>
      </c>
      <c r="C104" s="1" t="s">
        <v>224</v>
      </c>
      <c r="D104" s="1" t="s">
        <v>1734</v>
      </c>
      <c r="E104" s="1" t="s">
        <v>16</v>
      </c>
      <c r="F104" s="8"/>
      <c r="G104" s="8">
        <v>43242</v>
      </c>
      <c r="H104" s="11">
        <v>1</v>
      </c>
      <c r="I104" s="11" t="s">
        <v>73</v>
      </c>
      <c r="J104" s="11" t="s">
        <v>1978</v>
      </c>
      <c r="K104" s="1" t="s">
        <v>101</v>
      </c>
      <c r="L104" s="1" t="s">
        <v>102</v>
      </c>
      <c r="M104" s="1" t="s">
        <v>573</v>
      </c>
      <c r="N104" s="1" t="s">
        <v>17</v>
      </c>
      <c r="O104" s="1" t="s">
        <v>279</v>
      </c>
      <c r="P104" s="1" t="s">
        <v>280</v>
      </c>
      <c r="Q104" s="1" t="s">
        <v>304</v>
      </c>
      <c r="R104" s="1" t="s">
        <v>574</v>
      </c>
      <c r="S104" s="2">
        <v>3135444</v>
      </c>
      <c r="T104" s="2">
        <v>1630066</v>
      </c>
      <c r="U104" s="2">
        <v>652026.4</v>
      </c>
      <c r="V104" s="3"/>
      <c r="W104" s="27">
        <f t="shared" si="3"/>
        <v>0.4</v>
      </c>
      <c r="X104" s="27">
        <f t="shared" si="4"/>
        <v>0</v>
      </c>
      <c r="Y104" s="3">
        <v>978039.6</v>
      </c>
      <c r="Z104" s="29">
        <f t="shared" si="5"/>
        <v>0.6</v>
      </c>
    </row>
    <row r="105" spans="1:26" x14ac:dyDescent="0.25">
      <c r="A105" s="1" t="s">
        <v>671</v>
      </c>
      <c r="B105" s="1" t="s">
        <v>672</v>
      </c>
      <c r="C105" s="1" t="s">
        <v>673</v>
      </c>
      <c r="D105" s="1" t="s">
        <v>1735</v>
      </c>
      <c r="E105" s="1" t="s">
        <v>16</v>
      </c>
      <c r="F105" s="8"/>
      <c r="G105" s="8">
        <v>44078</v>
      </c>
      <c r="H105" s="11">
        <v>1</v>
      </c>
      <c r="I105" s="11" t="s">
        <v>46</v>
      </c>
      <c r="J105" s="11" t="s">
        <v>1979</v>
      </c>
      <c r="K105" s="1" t="s">
        <v>299</v>
      </c>
      <c r="L105" s="1" t="s">
        <v>300</v>
      </c>
      <c r="M105" s="1" t="s">
        <v>637</v>
      </c>
      <c r="N105" s="1" t="s">
        <v>17</v>
      </c>
      <c r="O105" s="1" t="s">
        <v>27</v>
      </c>
      <c r="P105" s="1" t="s">
        <v>95</v>
      </c>
      <c r="Q105" s="1" t="s">
        <v>674</v>
      </c>
      <c r="R105" s="1" t="s">
        <v>114</v>
      </c>
      <c r="S105" s="2">
        <v>54048847.490000002</v>
      </c>
      <c r="T105" s="2">
        <v>44668469</v>
      </c>
      <c r="U105" s="2">
        <v>28476148.98</v>
      </c>
      <c r="V105" s="3"/>
      <c r="W105" s="27">
        <f t="shared" si="3"/>
        <v>0.63749999983209638</v>
      </c>
      <c r="X105" s="27">
        <f t="shared" si="4"/>
        <v>0</v>
      </c>
      <c r="Y105" s="3">
        <v>5025202.7699999996</v>
      </c>
      <c r="Z105" s="29">
        <f t="shared" si="5"/>
        <v>0.11250000016790367</v>
      </c>
    </row>
    <row r="106" spans="1:26" x14ac:dyDescent="0.25">
      <c r="A106" s="1" t="s">
        <v>677</v>
      </c>
      <c r="B106" s="1" t="s">
        <v>678</v>
      </c>
      <c r="C106" s="1" t="s">
        <v>679</v>
      </c>
      <c r="D106" s="1" t="s">
        <v>1736</v>
      </c>
      <c r="E106" s="1" t="s">
        <v>26</v>
      </c>
      <c r="F106" s="8"/>
      <c r="G106" s="8">
        <v>43361</v>
      </c>
      <c r="H106" s="11">
        <v>1</v>
      </c>
      <c r="I106" s="11" t="s">
        <v>37</v>
      </c>
      <c r="J106" s="11" t="s">
        <v>1982</v>
      </c>
      <c r="K106" s="1" t="s">
        <v>299</v>
      </c>
      <c r="L106" s="1" t="s">
        <v>300</v>
      </c>
      <c r="M106" s="1" t="s">
        <v>580</v>
      </c>
      <c r="N106" s="1" t="s">
        <v>17</v>
      </c>
      <c r="O106" s="1" t="s">
        <v>18</v>
      </c>
      <c r="P106" s="1" t="s">
        <v>19</v>
      </c>
      <c r="Q106" s="1" t="s">
        <v>254</v>
      </c>
      <c r="R106" s="1" t="s">
        <v>169</v>
      </c>
      <c r="S106" s="2">
        <v>1460000</v>
      </c>
      <c r="T106" s="2">
        <v>1460000</v>
      </c>
      <c r="U106" s="2">
        <v>438000</v>
      </c>
      <c r="V106" s="3"/>
      <c r="W106" s="27">
        <f t="shared" si="3"/>
        <v>0.3</v>
      </c>
      <c r="X106" s="27">
        <f t="shared" si="4"/>
        <v>0</v>
      </c>
      <c r="Y106" s="3">
        <v>1022000</v>
      </c>
      <c r="Z106" s="29">
        <f t="shared" si="5"/>
        <v>0.7</v>
      </c>
    </row>
    <row r="107" spans="1:26" x14ac:dyDescent="0.25">
      <c r="A107" s="1" t="s">
        <v>680</v>
      </c>
      <c r="B107" s="1" t="s">
        <v>681</v>
      </c>
      <c r="C107" s="1" t="s">
        <v>682</v>
      </c>
      <c r="D107" s="1" t="s">
        <v>1737</v>
      </c>
      <c r="E107" s="1" t="s">
        <v>124</v>
      </c>
      <c r="F107" s="8"/>
      <c r="G107" s="8">
        <v>43076</v>
      </c>
      <c r="H107" s="11">
        <v>1</v>
      </c>
      <c r="I107" s="11" t="s">
        <v>2103</v>
      </c>
      <c r="J107" s="11" t="s">
        <v>1980</v>
      </c>
      <c r="K107" s="1" t="s">
        <v>101</v>
      </c>
      <c r="L107" s="1" t="s">
        <v>102</v>
      </c>
      <c r="M107" s="1" t="s">
        <v>573</v>
      </c>
      <c r="N107" s="1" t="s">
        <v>17</v>
      </c>
      <c r="O107" s="1" t="s">
        <v>279</v>
      </c>
      <c r="P107" s="1" t="s">
        <v>280</v>
      </c>
      <c r="Q107" s="1" t="s">
        <v>163</v>
      </c>
      <c r="R107" s="1" t="s">
        <v>112</v>
      </c>
      <c r="S107" s="2">
        <v>22545053</v>
      </c>
      <c r="T107" s="2">
        <v>5569630</v>
      </c>
      <c r="U107" s="2">
        <v>2227852</v>
      </c>
      <c r="V107" s="3"/>
      <c r="W107" s="27">
        <f t="shared" si="3"/>
        <v>0.4</v>
      </c>
      <c r="X107" s="27">
        <f t="shared" si="4"/>
        <v>0</v>
      </c>
      <c r="Y107" s="3">
        <v>3341778</v>
      </c>
      <c r="Z107" s="29">
        <f t="shared" si="5"/>
        <v>0.6</v>
      </c>
    </row>
    <row r="108" spans="1:26" x14ac:dyDescent="0.25">
      <c r="A108" s="1" t="s">
        <v>684</v>
      </c>
      <c r="B108" s="1" t="s">
        <v>685</v>
      </c>
      <c r="C108" s="1" t="s">
        <v>67</v>
      </c>
      <c r="D108" s="1" t="s">
        <v>1738</v>
      </c>
      <c r="E108" s="1" t="s">
        <v>16</v>
      </c>
      <c r="F108" s="8"/>
      <c r="G108" s="8">
        <v>43297</v>
      </c>
      <c r="H108" s="11">
        <v>1</v>
      </c>
      <c r="I108" s="11" t="s">
        <v>2109</v>
      </c>
      <c r="J108" s="11" t="s">
        <v>1987</v>
      </c>
      <c r="K108" s="1" t="s">
        <v>101</v>
      </c>
      <c r="L108" s="1" t="s">
        <v>102</v>
      </c>
      <c r="M108" s="1" t="s">
        <v>573</v>
      </c>
      <c r="N108" s="1" t="s">
        <v>17</v>
      </c>
      <c r="O108" s="1" t="s">
        <v>279</v>
      </c>
      <c r="P108" s="1" t="s">
        <v>280</v>
      </c>
      <c r="Q108" s="1" t="s">
        <v>69</v>
      </c>
      <c r="R108" s="1" t="s">
        <v>528</v>
      </c>
      <c r="S108" s="2">
        <v>14153214.4</v>
      </c>
      <c r="T108" s="2">
        <v>13313291.199999999</v>
      </c>
      <c r="U108" s="2">
        <v>5325316.4800000004</v>
      </c>
      <c r="V108" s="3"/>
      <c r="W108" s="27">
        <f t="shared" si="3"/>
        <v>0.40000000000000008</v>
      </c>
      <c r="X108" s="27">
        <f t="shared" si="4"/>
        <v>0</v>
      </c>
      <c r="Y108" s="3">
        <v>7987974.7199999997</v>
      </c>
      <c r="Z108" s="29">
        <f t="shared" si="5"/>
        <v>0.6</v>
      </c>
    </row>
    <row r="109" spans="1:26" x14ac:dyDescent="0.25">
      <c r="A109" s="1" t="s">
        <v>689</v>
      </c>
      <c r="B109" s="1" t="s">
        <v>366</v>
      </c>
      <c r="C109" s="1" t="s">
        <v>367</v>
      </c>
      <c r="D109" s="1" t="s">
        <v>1739</v>
      </c>
      <c r="E109" s="1" t="s">
        <v>16</v>
      </c>
      <c r="F109" s="8"/>
      <c r="G109" s="8">
        <v>43159</v>
      </c>
      <c r="H109" s="11">
        <v>1</v>
      </c>
      <c r="I109" s="11" t="s">
        <v>111</v>
      </c>
      <c r="J109" s="11" t="s">
        <v>1962</v>
      </c>
      <c r="K109" s="1" t="s">
        <v>101</v>
      </c>
      <c r="L109" s="1" t="s">
        <v>102</v>
      </c>
      <c r="M109" s="1" t="s">
        <v>573</v>
      </c>
      <c r="N109" s="1" t="s">
        <v>17</v>
      </c>
      <c r="O109" s="1" t="s">
        <v>279</v>
      </c>
      <c r="P109" s="1" t="s">
        <v>280</v>
      </c>
      <c r="Q109" s="1" t="s">
        <v>587</v>
      </c>
      <c r="R109" s="1" t="s">
        <v>25</v>
      </c>
      <c r="S109" s="2">
        <v>1230095</v>
      </c>
      <c r="T109" s="2">
        <v>1058957</v>
      </c>
      <c r="U109" s="2">
        <v>423582.8</v>
      </c>
      <c r="V109" s="3"/>
      <c r="W109" s="27">
        <f t="shared" si="3"/>
        <v>0.39999999999999997</v>
      </c>
      <c r="X109" s="27">
        <f t="shared" si="4"/>
        <v>0</v>
      </c>
      <c r="Y109" s="3">
        <v>635374.19999999995</v>
      </c>
      <c r="Z109" s="29">
        <f t="shared" si="5"/>
        <v>0.6</v>
      </c>
    </row>
    <row r="110" spans="1:26" x14ac:dyDescent="0.25">
      <c r="A110" s="1" t="s">
        <v>690</v>
      </c>
      <c r="B110" s="1" t="s">
        <v>691</v>
      </c>
      <c r="C110" s="1" t="s">
        <v>568</v>
      </c>
      <c r="D110" s="1" t="s">
        <v>1740</v>
      </c>
      <c r="E110" s="1" t="s">
        <v>16</v>
      </c>
      <c r="F110" s="8"/>
      <c r="G110" s="8">
        <v>43255</v>
      </c>
      <c r="H110" s="11">
        <v>1</v>
      </c>
      <c r="I110" s="11" t="s">
        <v>2102</v>
      </c>
      <c r="J110" s="11" t="s">
        <v>1988</v>
      </c>
      <c r="K110" s="1" t="s">
        <v>101</v>
      </c>
      <c r="L110" s="1" t="s">
        <v>102</v>
      </c>
      <c r="M110" s="1" t="s">
        <v>573</v>
      </c>
      <c r="N110" s="1" t="s">
        <v>17</v>
      </c>
      <c r="O110" s="1" t="s">
        <v>279</v>
      </c>
      <c r="P110" s="1" t="s">
        <v>280</v>
      </c>
      <c r="Q110" s="1" t="s">
        <v>304</v>
      </c>
      <c r="R110" s="1" t="s">
        <v>574</v>
      </c>
      <c r="S110" s="2">
        <v>21899680</v>
      </c>
      <c r="T110" s="2">
        <v>2921246</v>
      </c>
      <c r="U110" s="2">
        <v>1168498.3999999999</v>
      </c>
      <c r="V110" s="3"/>
      <c r="W110" s="27">
        <f t="shared" si="3"/>
        <v>0.39999999999999997</v>
      </c>
      <c r="X110" s="27">
        <f t="shared" si="4"/>
        <v>0</v>
      </c>
      <c r="Y110" s="3">
        <v>1752747.6</v>
      </c>
      <c r="Z110" s="29">
        <f t="shared" si="5"/>
        <v>0.6</v>
      </c>
    </row>
    <row r="111" spans="1:26" x14ac:dyDescent="0.25">
      <c r="A111" s="1" t="s">
        <v>693</v>
      </c>
      <c r="B111" s="1" t="s">
        <v>694</v>
      </c>
      <c r="C111" s="1" t="s">
        <v>695</v>
      </c>
      <c r="D111" s="1" t="s">
        <v>1741</v>
      </c>
      <c r="E111" s="1" t="s">
        <v>26</v>
      </c>
      <c r="F111" s="8"/>
      <c r="G111" s="8">
        <v>43467</v>
      </c>
      <c r="H111" s="11">
        <v>1</v>
      </c>
      <c r="I111" s="11" t="s">
        <v>37</v>
      </c>
      <c r="J111" s="11" t="s">
        <v>1982</v>
      </c>
      <c r="K111" s="1" t="s">
        <v>101</v>
      </c>
      <c r="L111" s="1" t="s">
        <v>102</v>
      </c>
      <c r="M111" s="1" t="s">
        <v>580</v>
      </c>
      <c r="N111" s="1" t="s">
        <v>17</v>
      </c>
      <c r="O111" s="1" t="s">
        <v>18</v>
      </c>
      <c r="P111" s="1" t="s">
        <v>19</v>
      </c>
      <c r="Q111" s="1" t="s">
        <v>272</v>
      </c>
      <c r="R111" s="1" t="s">
        <v>42</v>
      </c>
      <c r="S111" s="2">
        <v>8445800</v>
      </c>
      <c r="T111" s="2">
        <v>6980000</v>
      </c>
      <c r="U111" s="2">
        <v>2094000</v>
      </c>
      <c r="V111" s="3"/>
      <c r="W111" s="27">
        <f t="shared" si="3"/>
        <v>0.3</v>
      </c>
      <c r="X111" s="27">
        <f t="shared" si="4"/>
        <v>0</v>
      </c>
      <c r="Y111" s="3">
        <v>4886000</v>
      </c>
      <c r="Z111" s="29">
        <f t="shared" si="5"/>
        <v>0.7</v>
      </c>
    </row>
    <row r="112" spans="1:26" x14ac:dyDescent="0.25">
      <c r="A112" s="1" t="s">
        <v>696</v>
      </c>
      <c r="B112" s="1" t="s">
        <v>697</v>
      </c>
      <c r="C112" s="1" t="s">
        <v>698</v>
      </c>
      <c r="D112" s="1" t="s">
        <v>1742</v>
      </c>
      <c r="E112" s="1" t="s">
        <v>124</v>
      </c>
      <c r="F112" s="8"/>
      <c r="G112" s="8">
        <v>43262</v>
      </c>
      <c r="H112" s="11">
        <v>1</v>
      </c>
      <c r="I112" s="11" t="s">
        <v>2103</v>
      </c>
      <c r="J112" s="11" t="s">
        <v>2011</v>
      </c>
      <c r="K112" s="1" t="s">
        <v>101</v>
      </c>
      <c r="L112" s="1" t="s">
        <v>102</v>
      </c>
      <c r="M112" s="1" t="s">
        <v>573</v>
      </c>
      <c r="N112" s="1" t="s">
        <v>17</v>
      </c>
      <c r="O112" s="1" t="s">
        <v>279</v>
      </c>
      <c r="P112" s="1" t="s">
        <v>280</v>
      </c>
      <c r="Q112" s="1" t="s">
        <v>305</v>
      </c>
      <c r="R112" s="1" t="s">
        <v>574</v>
      </c>
      <c r="S112" s="2">
        <v>20860608</v>
      </c>
      <c r="T112" s="2">
        <v>15981179</v>
      </c>
      <c r="U112" s="2">
        <v>6392471.5999999996</v>
      </c>
      <c r="V112" s="3"/>
      <c r="W112" s="27">
        <f t="shared" si="3"/>
        <v>0.39999999999999997</v>
      </c>
      <c r="X112" s="27">
        <f t="shared" si="4"/>
        <v>0</v>
      </c>
      <c r="Y112" s="3">
        <v>9588707.4000000004</v>
      </c>
      <c r="Z112" s="29">
        <f t="shared" si="5"/>
        <v>0.6</v>
      </c>
    </row>
    <row r="113" spans="1:26" x14ac:dyDescent="0.25">
      <c r="A113" s="1" t="s">
        <v>701</v>
      </c>
      <c r="B113" s="1" t="s">
        <v>702</v>
      </c>
      <c r="C113" s="1" t="s">
        <v>332</v>
      </c>
      <c r="D113" s="1" t="s">
        <v>1660</v>
      </c>
      <c r="E113" s="1" t="s">
        <v>124</v>
      </c>
      <c r="F113" s="8"/>
      <c r="G113" s="8">
        <v>43677</v>
      </c>
      <c r="H113" s="11">
        <v>1</v>
      </c>
      <c r="I113" s="11" t="s">
        <v>2044</v>
      </c>
      <c r="J113" s="11" t="s">
        <v>1960</v>
      </c>
      <c r="K113" s="1" t="s">
        <v>101</v>
      </c>
      <c r="L113" s="1" t="s">
        <v>102</v>
      </c>
      <c r="M113" s="1" t="s">
        <v>573</v>
      </c>
      <c r="N113" s="1" t="s">
        <v>17</v>
      </c>
      <c r="O113" s="1" t="s">
        <v>279</v>
      </c>
      <c r="P113" s="1" t="s">
        <v>280</v>
      </c>
      <c r="Q113" s="1" t="s">
        <v>69</v>
      </c>
      <c r="R113" s="1" t="s">
        <v>574</v>
      </c>
      <c r="S113" s="2">
        <v>65817892</v>
      </c>
      <c r="T113" s="2">
        <v>34225275</v>
      </c>
      <c r="U113" s="2">
        <v>13690110</v>
      </c>
      <c r="V113" s="3"/>
      <c r="W113" s="27">
        <f t="shared" si="3"/>
        <v>0.4</v>
      </c>
      <c r="X113" s="27">
        <f t="shared" si="4"/>
        <v>0</v>
      </c>
      <c r="Y113" s="3">
        <v>20535165</v>
      </c>
      <c r="Z113" s="29">
        <f t="shared" si="5"/>
        <v>0.6</v>
      </c>
    </row>
    <row r="114" spans="1:26" x14ac:dyDescent="0.25">
      <c r="A114" s="1" t="s">
        <v>703</v>
      </c>
      <c r="B114" s="1" t="s">
        <v>704</v>
      </c>
      <c r="C114" s="1" t="s">
        <v>458</v>
      </c>
      <c r="D114" s="1" t="s">
        <v>1743</v>
      </c>
      <c r="E114" s="1" t="s">
        <v>16</v>
      </c>
      <c r="F114" s="8"/>
      <c r="G114" s="8">
        <v>43487</v>
      </c>
      <c r="H114" s="11">
        <v>1</v>
      </c>
      <c r="I114" s="11" t="s">
        <v>2105</v>
      </c>
      <c r="J114" s="11" t="s">
        <v>1986</v>
      </c>
      <c r="K114" s="1" t="s">
        <v>101</v>
      </c>
      <c r="L114" s="1" t="s">
        <v>102</v>
      </c>
      <c r="M114" s="1" t="s">
        <v>573</v>
      </c>
      <c r="N114" s="1" t="s">
        <v>17</v>
      </c>
      <c r="O114" s="1" t="s">
        <v>279</v>
      </c>
      <c r="P114" s="1" t="s">
        <v>280</v>
      </c>
      <c r="Q114" s="1" t="s">
        <v>230</v>
      </c>
      <c r="R114" s="1" t="s">
        <v>156</v>
      </c>
      <c r="S114" s="2">
        <v>4270598</v>
      </c>
      <c r="T114" s="2">
        <v>2030821</v>
      </c>
      <c r="U114" s="2">
        <v>812328.4</v>
      </c>
      <c r="V114" s="3"/>
      <c r="W114" s="27">
        <f t="shared" si="3"/>
        <v>0.4</v>
      </c>
      <c r="X114" s="27">
        <f t="shared" si="4"/>
        <v>0</v>
      </c>
      <c r="Y114" s="3">
        <v>1218492.6000000001</v>
      </c>
      <c r="Z114" s="29">
        <f t="shared" si="5"/>
        <v>0.60000000000000009</v>
      </c>
    </row>
    <row r="115" spans="1:26" x14ac:dyDescent="0.25">
      <c r="A115" s="1" t="s">
        <v>705</v>
      </c>
      <c r="B115" s="1" t="s">
        <v>706</v>
      </c>
      <c r="C115" s="1" t="s">
        <v>332</v>
      </c>
      <c r="D115" s="1" t="s">
        <v>1660</v>
      </c>
      <c r="E115" s="1" t="s">
        <v>124</v>
      </c>
      <c r="F115" s="8"/>
      <c r="G115" s="8">
        <v>43649</v>
      </c>
      <c r="H115" s="11">
        <v>1</v>
      </c>
      <c r="I115" s="11" t="s">
        <v>2044</v>
      </c>
      <c r="J115" s="11" t="s">
        <v>1960</v>
      </c>
      <c r="K115" s="1" t="s">
        <v>101</v>
      </c>
      <c r="L115" s="1" t="s">
        <v>102</v>
      </c>
      <c r="M115" s="1" t="s">
        <v>573</v>
      </c>
      <c r="N115" s="1" t="s">
        <v>17</v>
      </c>
      <c r="O115" s="1" t="s">
        <v>279</v>
      </c>
      <c r="P115" s="1" t="s">
        <v>280</v>
      </c>
      <c r="Q115" s="1" t="s">
        <v>51</v>
      </c>
      <c r="R115" s="1" t="s">
        <v>605</v>
      </c>
      <c r="S115" s="2">
        <v>9007098</v>
      </c>
      <c r="T115" s="2">
        <v>6863910</v>
      </c>
      <c r="U115" s="2">
        <v>2745564</v>
      </c>
      <c r="V115" s="3"/>
      <c r="W115" s="27">
        <f t="shared" si="3"/>
        <v>0.4</v>
      </c>
      <c r="X115" s="27">
        <f t="shared" si="4"/>
        <v>0</v>
      </c>
      <c r="Y115" s="3">
        <v>4118346</v>
      </c>
      <c r="Z115" s="29">
        <f t="shared" si="5"/>
        <v>0.6</v>
      </c>
    </row>
    <row r="116" spans="1:26" x14ac:dyDescent="0.25">
      <c r="A116" s="1" t="s">
        <v>707</v>
      </c>
      <c r="B116" s="1" t="s">
        <v>708</v>
      </c>
      <c r="C116" s="1" t="s">
        <v>161</v>
      </c>
      <c r="D116" s="1" t="s">
        <v>1744</v>
      </c>
      <c r="E116" s="1" t="s">
        <v>16</v>
      </c>
      <c r="F116" s="8"/>
      <c r="G116" s="8">
        <v>43076</v>
      </c>
      <c r="H116" s="11">
        <v>1</v>
      </c>
      <c r="I116" s="11" t="s">
        <v>2103</v>
      </c>
      <c r="J116" s="11" t="s">
        <v>1963</v>
      </c>
      <c r="K116" s="1" t="s">
        <v>299</v>
      </c>
      <c r="L116" s="1" t="s">
        <v>300</v>
      </c>
      <c r="M116" s="1" t="s">
        <v>580</v>
      </c>
      <c r="N116" s="1" t="s">
        <v>17</v>
      </c>
      <c r="O116" s="1" t="s">
        <v>18</v>
      </c>
      <c r="P116" s="1" t="s">
        <v>19</v>
      </c>
      <c r="Q116" s="1" t="s">
        <v>122</v>
      </c>
      <c r="R116" s="1" t="s">
        <v>112</v>
      </c>
      <c r="S116" s="2">
        <v>2975390</v>
      </c>
      <c r="T116" s="2">
        <v>2459000</v>
      </c>
      <c r="U116" s="2">
        <v>2090150</v>
      </c>
      <c r="V116" s="3"/>
      <c r="W116" s="27">
        <f t="shared" si="3"/>
        <v>0.85</v>
      </c>
      <c r="X116" s="27">
        <f t="shared" si="4"/>
        <v>0</v>
      </c>
      <c r="Y116" s="3">
        <v>368850</v>
      </c>
      <c r="Z116" s="29">
        <f t="shared" si="5"/>
        <v>0.15</v>
      </c>
    </row>
    <row r="117" spans="1:26" x14ac:dyDescent="0.25">
      <c r="A117" s="1" t="s">
        <v>710</v>
      </c>
      <c r="B117" s="1" t="s">
        <v>711</v>
      </c>
      <c r="C117" s="1" t="s">
        <v>712</v>
      </c>
      <c r="D117" s="1" t="s">
        <v>1745</v>
      </c>
      <c r="E117" s="1" t="s">
        <v>16</v>
      </c>
      <c r="F117" s="8"/>
      <c r="G117" s="8">
        <v>43362</v>
      </c>
      <c r="H117" s="11">
        <v>1</v>
      </c>
      <c r="I117" s="11" t="s">
        <v>2100</v>
      </c>
      <c r="J117" s="11" t="s">
        <v>1956</v>
      </c>
      <c r="K117" s="1" t="s">
        <v>101</v>
      </c>
      <c r="L117" s="1" t="s">
        <v>102</v>
      </c>
      <c r="M117" s="1" t="s">
        <v>573</v>
      </c>
      <c r="N117" s="1" t="s">
        <v>17</v>
      </c>
      <c r="O117" s="1" t="s">
        <v>279</v>
      </c>
      <c r="P117" s="1" t="s">
        <v>280</v>
      </c>
      <c r="Q117" s="1" t="s">
        <v>103</v>
      </c>
      <c r="R117" s="1" t="s">
        <v>528</v>
      </c>
      <c r="S117" s="2">
        <v>10189225</v>
      </c>
      <c r="T117" s="2">
        <v>9896405</v>
      </c>
      <c r="U117" s="2">
        <v>3958562</v>
      </c>
      <c r="V117" s="3"/>
      <c r="W117" s="27">
        <f t="shared" si="3"/>
        <v>0.4</v>
      </c>
      <c r="X117" s="27">
        <f t="shared" si="4"/>
        <v>0</v>
      </c>
      <c r="Y117" s="3">
        <v>5937843</v>
      </c>
      <c r="Z117" s="29">
        <f t="shared" si="5"/>
        <v>0.6</v>
      </c>
    </row>
    <row r="118" spans="1:26" x14ac:dyDescent="0.25">
      <c r="A118" s="1" t="s">
        <v>715</v>
      </c>
      <c r="B118" s="1" t="s">
        <v>716</v>
      </c>
      <c r="C118" s="1" t="s">
        <v>717</v>
      </c>
      <c r="D118" s="1" t="s">
        <v>1675</v>
      </c>
      <c r="E118" s="1" t="s">
        <v>124</v>
      </c>
      <c r="F118" s="8"/>
      <c r="G118" s="8">
        <v>43089</v>
      </c>
      <c r="H118" s="11">
        <v>1</v>
      </c>
      <c r="I118" s="11" t="s">
        <v>2103</v>
      </c>
      <c r="J118" s="11" t="s">
        <v>1980</v>
      </c>
      <c r="K118" s="1" t="s">
        <v>101</v>
      </c>
      <c r="L118" s="1" t="s">
        <v>102</v>
      </c>
      <c r="M118" s="1" t="s">
        <v>573</v>
      </c>
      <c r="N118" s="1" t="s">
        <v>17</v>
      </c>
      <c r="O118" s="1" t="s">
        <v>279</v>
      </c>
      <c r="P118" s="1" t="s">
        <v>280</v>
      </c>
      <c r="Q118" s="1" t="s">
        <v>534</v>
      </c>
      <c r="R118" s="1" t="s">
        <v>574</v>
      </c>
      <c r="S118" s="2">
        <v>23357947</v>
      </c>
      <c r="T118" s="2">
        <v>19626713</v>
      </c>
      <c r="U118" s="2">
        <v>7850685.2000000002</v>
      </c>
      <c r="V118" s="3"/>
      <c r="W118" s="27">
        <f t="shared" si="3"/>
        <v>0.4</v>
      </c>
      <c r="X118" s="27">
        <f t="shared" si="4"/>
        <v>0</v>
      </c>
      <c r="Y118" s="3">
        <v>11776027.800000001</v>
      </c>
      <c r="Z118" s="29">
        <f t="shared" si="5"/>
        <v>0.60000000000000009</v>
      </c>
    </row>
    <row r="119" spans="1:26" x14ac:dyDescent="0.25">
      <c r="A119" s="1" t="s">
        <v>718</v>
      </c>
      <c r="B119" s="1" t="s">
        <v>719</v>
      </c>
      <c r="C119" s="1" t="s">
        <v>720</v>
      </c>
      <c r="D119" s="1" t="s">
        <v>1746</v>
      </c>
      <c r="E119" s="1" t="s">
        <v>124</v>
      </c>
      <c r="F119" s="8"/>
      <c r="G119" s="8">
        <v>43138</v>
      </c>
      <c r="H119" s="11">
        <v>1</v>
      </c>
      <c r="I119" s="11" t="s">
        <v>2103</v>
      </c>
      <c r="J119" s="11" t="s">
        <v>2017</v>
      </c>
      <c r="K119" s="1" t="s">
        <v>101</v>
      </c>
      <c r="L119" s="1" t="s">
        <v>102</v>
      </c>
      <c r="M119" s="1" t="s">
        <v>573</v>
      </c>
      <c r="N119" s="1" t="s">
        <v>17</v>
      </c>
      <c r="O119" s="1" t="s">
        <v>279</v>
      </c>
      <c r="P119" s="1" t="s">
        <v>280</v>
      </c>
      <c r="Q119" s="1" t="s">
        <v>141</v>
      </c>
      <c r="R119" s="1" t="s">
        <v>574</v>
      </c>
      <c r="S119" s="2">
        <v>12260379</v>
      </c>
      <c r="T119" s="2">
        <v>4766916</v>
      </c>
      <c r="U119" s="2">
        <v>1906766.4</v>
      </c>
      <c r="V119" s="3"/>
      <c r="W119" s="27">
        <f t="shared" si="3"/>
        <v>0.39999999999999997</v>
      </c>
      <c r="X119" s="27">
        <f t="shared" si="4"/>
        <v>0</v>
      </c>
      <c r="Y119" s="3">
        <v>2860149.6</v>
      </c>
      <c r="Z119" s="29">
        <f t="shared" si="5"/>
        <v>0.6</v>
      </c>
    </row>
    <row r="120" spans="1:26" x14ac:dyDescent="0.25">
      <c r="A120" s="1" t="s">
        <v>723</v>
      </c>
      <c r="B120" s="1" t="s">
        <v>724</v>
      </c>
      <c r="C120" s="1" t="s">
        <v>604</v>
      </c>
      <c r="D120" s="1" t="s">
        <v>1747</v>
      </c>
      <c r="E120" s="1" t="s">
        <v>16</v>
      </c>
      <c r="F120" s="8"/>
      <c r="G120" s="8">
        <v>43173</v>
      </c>
      <c r="H120" s="11">
        <v>1</v>
      </c>
      <c r="I120" s="11" t="s">
        <v>40</v>
      </c>
      <c r="J120" s="11" t="s">
        <v>1993</v>
      </c>
      <c r="K120" s="1" t="s">
        <v>101</v>
      </c>
      <c r="L120" s="1" t="s">
        <v>102</v>
      </c>
      <c r="M120" s="1" t="s">
        <v>573</v>
      </c>
      <c r="N120" s="1" t="s">
        <v>17</v>
      </c>
      <c r="O120" s="1" t="s">
        <v>279</v>
      </c>
      <c r="P120" s="1" t="s">
        <v>280</v>
      </c>
      <c r="Q120" s="1" t="s">
        <v>305</v>
      </c>
      <c r="R120" s="1" t="s">
        <v>50</v>
      </c>
      <c r="S120" s="2">
        <v>21460094</v>
      </c>
      <c r="T120" s="2">
        <v>9880722</v>
      </c>
      <c r="U120" s="2">
        <v>3952288.8</v>
      </c>
      <c r="V120" s="3"/>
      <c r="W120" s="27">
        <f t="shared" si="3"/>
        <v>0.39999999999999997</v>
      </c>
      <c r="X120" s="27">
        <f t="shared" si="4"/>
        <v>0</v>
      </c>
      <c r="Y120" s="3">
        <v>5928433.2000000002</v>
      </c>
      <c r="Z120" s="29">
        <f t="shared" si="5"/>
        <v>0.6</v>
      </c>
    </row>
    <row r="121" spans="1:26" x14ac:dyDescent="0.25">
      <c r="A121" s="1" t="s">
        <v>726</v>
      </c>
      <c r="B121" s="1" t="s">
        <v>727</v>
      </c>
      <c r="C121" s="1" t="s">
        <v>312</v>
      </c>
      <c r="D121" s="1" t="s">
        <v>1733</v>
      </c>
      <c r="E121" s="1" t="s">
        <v>16</v>
      </c>
      <c r="F121" s="8"/>
      <c r="G121" s="8">
        <v>43503</v>
      </c>
      <c r="H121" s="11">
        <v>1</v>
      </c>
      <c r="I121" s="11" t="s">
        <v>91</v>
      </c>
      <c r="J121" s="11" t="s">
        <v>1977</v>
      </c>
      <c r="K121" s="1" t="s">
        <v>101</v>
      </c>
      <c r="L121" s="1" t="s">
        <v>102</v>
      </c>
      <c r="M121" s="1" t="s">
        <v>573</v>
      </c>
      <c r="N121" s="1" t="s">
        <v>17</v>
      </c>
      <c r="O121" s="1" t="s">
        <v>279</v>
      </c>
      <c r="P121" s="1" t="s">
        <v>280</v>
      </c>
      <c r="Q121" s="1" t="s">
        <v>305</v>
      </c>
      <c r="R121" s="1" t="s">
        <v>586</v>
      </c>
      <c r="S121" s="2">
        <v>18233649</v>
      </c>
      <c r="T121" s="2">
        <v>8220025</v>
      </c>
      <c r="U121" s="2">
        <v>3288010</v>
      </c>
      <c r="V121" s="3"/>
      <c r="W121" s="27">
        <f t="shared" si="3"/>
        <v>0.4</v>
      </c>
      <c r="X121" s="27">
        <f t="shared" si="4"/>
        <v>0</v>
      </c>
      <c r="Y121" s="3">
        <v>4932015</v>
      </c>
      <c r="Z121" s="29">
        <f t="shared" si="5"/>
        <v>0.6</v>
      </c>
    </row>
    <row r="122" spans="1:26" x14ac:dyDescent="0.25">
      <c r="A122" s="1" t="s">
        <v>728</v>
      </c>
      <c r="B122" s="1" t="s">
        <v>384</v>
      </c>
      <c r="C122" s="1" t="s">
        <v>327</v>
      </c>
      <c r="D122" s="1" t="s">
        <v>1748</v>
      </c>
      <c r="E122" s="1" t="s">
        <v>16</v>
      </c>
      <c r="F122" s="8"/>
      <c r="G122" s="8">
        <v>43207</v>
      </c>
      <c r="H122" s="11">
        <v>1</v>
      </c>
      <c r="I122" s="11" t="s">
        <v>2101</v>
      </c>
      <c r="J122" s="11" t="s">
        <v>1972</v>
      </c>
      <c r="K122" s="1" t="s">
        <v>101</v>
      </c>
      <c r="L122" s="1" t="s">
        <v>102</v>
      </c>
      <c r="M122" s="1" t="s">
        <v>573</v>
      </c>
      <c r="N122" s="1" t="s">
        <v>17</v>
      </c>
      <c r="O122" s="1" t="s">
        <v>279</v>
      </c>
      <c r="P122" s="1" t="s">
        <v>280</v>
      </c>
      <c r="Q122" s="1" t="s">
        <v>193</v>
      </c>
      <c r="R122" s="1" t="s">
        <v>574</v>
      </c>
      <c r="S122" s="2">
        <v>9302306</v>
      </c>
      <c r="T122" s="2">
        <v>6329495</v>
      </c>
      <c r="U122" s="2">
        <v>2531798</v>
      </c>
      <c r="V122" s="3"/>
      <c r="W122" s="27">
        <f t="shared" si="3"/>
        <v>0.4</v>
      </c>
      <c r="X122" s="27">
        <f t="shared" si="4"/>
        <v>0</v>
      </c>
      <c r="Y122" s="3">
        <v>3797697</v>
      </c>
      <c r="Z122" s="29">
        <f t="shared" si="5"/>
        <v>0.6</v>
      </c>
    </row>
    <row r="123" spans="1:26" x14ac:dyDescent="0.25">
      <c r="A123" s="1" t="s">
        <v>730</v>
      </c>
      <c r="B123" s="1" t="s">
        <v>731</v>
      </c>
      <c r="C123" s="1" t="s">
        <v>732</v>
      </c>
      <c r="D123" s="1" t="s">
        <v>1749</v>
      </c>
      <c r="E123" s="1" t="s">
        <v>26</v>
      </c>
      <c r="F123" s="8"/>
      <c r="G123" s="8">
        <v>44097</v>
      </c>
      <c r="H123" s="11">
        <v>1</v>
      </c>
      <c r="I123" s="11" t="s">
        <v>73</v>
      </c>
      <c r="J123" s="11" t="s">
        <v>1978</v>
      </c>
      <c r="K123" s="1" t="s">
        <v>101</v>
      </c>
      <c r="L123" s="1" t="s">
        <v>102</v>
      </c>
      <c r="M123" s="1" t="s">
        <v>580</v>
      </c>
      <c r="N123" s="1" t="s">
        <v>17</v>
      </c>
      <c r="O123" s="1" t="s">
        <v>18</v>
      </c>
      <c r="P123" s="1" t="s">
        <v>19</v>
      </c>
      <c r="Q123" s="1" t="s">
        <v>209</v>
      </c>
      <c r="R123" s="1" t="s">
        <v>42</v>
      </c>
      <c r="S123" s="2">
        <v>8705950</v>
      </c>
      <c r="T123" s="2">
        <v>5759400</v>
      </c>
      <c r="U123" s="2">
        <v>4895490</v>
      </c>
      <c r="V123" s="3"/>
      <c r="W123" s="27">
        <f t="shared" si="3"/>
        <v>0.85</v>
      </c>
      <c r="X123" s="27">
        <f t="shared" si="4"/>
        <v>0</v>
      </c>
      <c r="Y123" s="3">
        <v>863910</v>
      </c>
      <c r="Z123" s="29">
        <f t="shared" si="5"/>
        <v>0.15</v>
      </c>
    </row>
    <row r="124" spans="1:26" x14ac:dyDescent="0.25">
      <c r="A124" s="1" t="s">
        <v>733</v>
      </c>
      <c r="B124" s="1" t="s">
        <v>734</v>
      </c>
      <c r="C124" s="1" t="s">
        <v>735</v>
      </c>
      <c r="D124" s="1" t="s">
        <v>1750</v>
      </c>
      <c r="E124" s="1" t="s">
        <v>29</v>
      </c>
      <c r="F124" s="8"/>
      <c r="G124" s="8">
        <v>44028</v>
      </c>
      <c r="H124" s="11">
        <v>1</v>
      </c>
      <c r="I124" s="11" t="s">
        <v>73</v>
      </c>
      <c r="J124" s="11"/>
      <c r="K124" s="1" t="s">
        <v>299</v>
      </c>
      <c r="L124" s="1" t="s">
        <v>300</v>
      </c>
      <c r="M124" s="1" t="s">
        <v>580</v>
      </c>
      <c r="N124" s="1" t="s">
        <v>17</v>
      </c>
      <c r="O124" s="1" t="s">
        <v>18</v>
      </c>
      <c r="P124" s="1" t="s">
        <v>19</v>
      </c>
      <c r="Q124" s="1" t="s">
        <v>219</v>
      </c>
      <c r="R124" s="1" t="s">
        <v>42</v>
      </c>
      <c r="S124" s="2">
        <v>4906802</v>
      </c>
      <c r="T124" s="2">
        <v>4055208</v>
      </c>
      <c r="U124" s="2">
        <v>1013802</v>
      </c>
      <c r="V124" s="3"/>
      <c r="W124" s="27">
        <f t="shared" si="3"/>
        <v>0.25</v>
      </c>
      <c r="X124" s="27">
        <f t="shared" si="4"/>
        <v>0</v>
      </c>
      <c r="Y124" s="3">
        <v>3041406</v>
      </c>
      <c r="Z124" s="29">
        <f t="shared" si="5"/>
        <v>0.75</v>
      </c>
    </row>
    <row r="125" spans="1:26" x14ac:dyDescent="0.25">
      <c r="A125" s="1" t="s">
        <v>738</v>
      </c>
      <c r="B125" s="1" t="s">
        <v>739</v>
      </c>
      <c r="C125" s="1" t="s">
        <v>740</v>
      </c>
      <c r="D125" s="1" t="s">
        <v>1751</v>
      </c>
      <c r="E125" s="1" t="s">
        <v>45</v>
      </c>
      <c r="F125" s="8"/>
      <c r="G125" s="8">
        <v>43467</v>
      </c>
      <c r="H125" s="11">
        <v>1</v>
      </c>
      <c r="I125" s="11" t="s">
        <v>111</v>
      </c>
      <c r="J125" s="11" t="s">
        <v>1967</v>
      </c>
      <c r="K125" s="1" t="s">
        <v>101</v>
      </c>
      <c r="L125" s="1" t="s">
        <v>102</v>
      </c>
      <c r="M125" s="1" t="s">
        <v>580</v>
      </c>
      <c r="N125" s="1" t="s">
        <v>17</v>
      </c>
      <c r="O125" s="1" t="s">
        <v>18</v>
      </c>
      <c r="P125" s="1" t="s">
        <v>19</v>
      </c>
      <c r="Q125" s="1" t="s">
        <v>527</v>
      </c>
      <c r="R125" s="1" t="s">
        <v>42</v>
      </c>
      <c r="S125" s="2">
        <v>16889180</v>
      </c>
      <c r="T125" s="2">
        <v>13958000</v>
      </c>
      <c r="U125" s="2">
        <v>3489500</v>
      </c>
      <c r="V125" s="3"/>
      <c r="W125" s="27">
        <f t="shared" si="3"/>
        <v>0.25</v>
      </c>
      <c r="X125" s="27">
        <f t="shared" si="4"/>
        <v>0</v>
      </c>
      <c r="Y125" s="3">
        <v>10468500</v>
      </c>
      <c r="Z125" s="29">
        <f t="shared" si="5"/>
        <v>0.75</v>
      </c>
    </row>
    <row r="126" spans="1:26" x14ac:dyDescent="0.25">
      <c r="A126" s="1" t="s">
        <v>741</v>
      </c>
      <c r="B126" s="1" t="s">
        <v>742</v>
      </c>
      <c r="C126" s="1" t="s">
        <v>261</v>
      </c>
      <c r="D126" s="1" t="s">
        <v>1752</v>
      </c>
      <c r="E126" s="1" t="s">
        <v>16</v>
      </c>
      <c r="F126" s="8"/>
      <c r="G126" s="8">
        <v>43717</v>
      </c>
      <c r="H126" s="11">
        <v>1</v>
      </c>
      <c r="I126" s="11" t="s">
        <v>2104</v>
      </c>
      <c r="J126" s="11" t="s">
        <v>1999</v>
      </c>
      <c r="K126" s="1" t="s">
        <v>101</v>
      </c>
      <c r="L126" s="1" t="s">
        <v>102</v>
      </c>
      <c r="M126" s="1" t="s">
        <v>573</v>
      </c>
      <c r="N126" s="1" t="s">
        <v>17</v>
      </c>
      <c r="O126" s="1" t="s">
        <v>279</v>
      </c>
      <c r="P126" s="1" t="s">
        <v>280</v>
      </c>
      <c r="Q126" s="1" t="s">
        <v>554</v>
      </c>
      <c r="R126" s="1" t="s">
        <v>586</v>
      </c>
      <c r="S126" s="2">
        <v>13674253</v>
      </c>
      <c r="T126" s="2">
        <v>3497668</v>
      </c>
      <c r="U126" s="2">
        <v>1399067.2</v>
      </c>
      <c r="V126" s="3"/>
      <c r="W126" s="27">
        <f t="shared" si="3"/>
        <v>0.39999999999999997</v>
      </c>
      <c r="X126" s="27">
        <f t="shared" si="4"/>
        <v>0</v>
      </c>
      <c r="Y126" s="3">
        <v>2098600.7999999998</v>
      </c>
      <c r="Z126" s="29">
        <f t="shared" si="5"/>
        <v>0.6</v>
      </c>
    </row>
    <row r="127" spans="1:26" x14ac:dyDescent="0.25">
      <c r="A127" s="1" t="s">
        <v>745</v>
      </c>
      <c r="B127" s="1" t="s">
        <v>746</v>
      </c>
      <c r="C127" s="1" t="s">
        <v>747</v>
      </c>
      <c r="D127" s="1" t="s">
        <v>1753</v>
      </c>
      <c r="E127" s="1" t="s">
        <v>45</v>
      </c>
      <c r="F127" s="8"/>
      <c r="G127" s="8">
        <v>43137</v>
      </c>
      <c r="H127" s="11">
        <v>1</v>
      </c>
      <c r="I127" s="11" t="s">
        <v>2109</v>
      </c>
      <c r="J127" s="11" t="s">
        <v>2012</v>
      </c>
      <c r="K127" s="1" t="s">
        <v>101</v>
      </c>
      <c r="L127" s="1" t="s">
        <v>102</v>
      </c>
      <c r="M127" s="1" t="s">
        <v>619</v>
      </c>
      <c r="N127" s="1" t="s">
        <v>17</v>
      </c>
      <c r="O127" s="1" t="s">
        <v>23</v>
      </c>
      <c r="P127" s="1" t="s">
        <v>84</v>
      </c>
      <c r="Q127" s="1" t="s">
        <v>160</v>
      </c>
      <c r="R127" s="1" t="s">
        <v>42</v>
      </c>
      <c r="S127" s="2">
        <v>709423</v>
      </c>
      <c r="T127" s="2">
        <v>586300</v>
      </c>
      <c r="U127" s="2">
        <v>498355</v>
      </c>
      <c r="V127" s="3"/>
      <c r="W127" s="27">
        <f t="shared" si="3"/>
        <v>0.85</v>
      </c>
      <c r="X127" s="27">
        <f t="shared" si="4"/>
        <v>0</v>
      </c>
      <c r="Y127" s="3">
        <v>87945</v>
      </c>
      <c r="Z127" s="29">
        <f t="shared" si="5"/>
        <v>0.15</v>
      </c>
    </row>
    <row r="128" spans="1:26" x14ac:dyDescent="0.25">
      <c r="A128" s="1" t="s">
        <v>748</v>
      </c>
      <c r="B128" s="1" t="s">
        <v>749</v>
      </c>
      <c r="C128" s="1" t="s">
        <v>750</v>
      </c>
      <c r="D128" s="1" t="s">
        <v>1754</v>
      </c>
      <c r="E128" s="1" t="s">
        <v>26</v>
      </c>
      <c r="F128" s="8"/>
      <c r="G128" s="8">
        <v>44096</v>
      </c>
      <c r="H128" s="11">
        <v>1</v>
      </c>
      <c r="I128" s="11" t="s">
        <v>2109</v>
      </c>
      <c r="J128" s="11" t="s">
        <v>1989</v>
      </c>
      <c r="K128" s="1" t="s">
        <v>101</v>
      </c>
      <c r="L128" s="1" t="s">
        <v>102</v>
      </c>
      <c r="M128" s="1" t="s">
        <v>580</v>
      </c>
      <c r="N128" s="1" t="s">
        <v>17</v>
      </c>
      <c r="O128" s="1" t="s">
        <v>18</v>
      </c>
      <c r="P128" s="1" t="s">
        <v>19</v>
      </c>
      <c r="Q128" s="1" t="s">
        <v>204</v>
      </c>
      <c r="R128" s="1" t="s">
        <v>42</v>
      </c>
      <c r="S128" s="2">
        <v>4095729</v>
      </c>
      <c r="T128" s="2">
        <v>4095729</v>
      </c>
      <c r="U128" s="2">
        <v>3481369.65</v>
      </c>
      <c r="V128" s="3"/>
      <c r="W128" s="27">
        <f t="shared" si="3"/>
        <v>0.85</v>
      </c>
      <c r="X128" s="27">
        <f t="shared" si="4"/>
        <v>0</v>
      </c>
      <c r="Y128" s="3">
        <v>614359.35</v>
      </c>
      <c r="Z128" s="29">
        <f t="shared" si="5"/>
        <v>0.15</v>
      </c>
    </row>
    <row r="129" spans="1:26" x14ac:dyDescent="0.25">
      <c r="A129" s="1" t="s">
        <v>752</v>
      </c>
      <c r="B129" s="1" t="s">
        <v>753</v>
      </c>
      <c r="C129" s="1" t="s">
        <v>37</v>
      </c>
      <c r="D129" s="1" t="s">
        <v>1678</v>
      </c>
      <c r="E129" s="1" t="s">
        <v>38</v>
      </c>
      <c r="F129" s="8"/>
      <c r="G129" s="8">
        <v>43731</v>
      </c>
      <c r="H129" s="11">
        <v>1</v>
      </c>
      <c r="I129" s="11" t="s">
        <v>37</v>
      </c>
      <c r="J129" s="11" t="s">
        <v>1985</v>
      </c>
      <c r="K129" s="1" t="s">
        <v>101</v>
      </c>
      <c r="L129" s="1" t="s">
        <v>102</v>
      </c>
      <c r="M129" s="1" t="s">
        <v>573</v>
      </c>
      <c r="N129" s="1" t="s">
        <v>17</v>
      </c>
      <c r="O129" s="1" t="s">
        <v>279</v>
      </c>
      <c r="P129" s="1" t="s">
        <v>280</v>
      </c>
      <c r="Q129" s="1" t="s">
        <v>163</v>
      </c>
      <c r="R129" s="1" t="s">
        <v>528</v>
      </c>
      <c r="S129" s="2">
        <v>50686379</v>
      </c>
      <c r="T129" s="2">
        <v>22670237</v>
      </c>
      <c r="U129" s="2">
        <v>9068094.8000000007</v>
      </c>
      <c r="V129" s="3"/>
      <c r="W129" s="27">
        <f t="shared" si="3"/>
        <v>0.4</v>
      </c>
      <c r="X129" s="27">
        <f t="shared" si="4"/>
        <v>0</v>
      </c>
      <c r="Y129" s="3">
        <v>13602142.199999999</v>
      </c>
      <c r="Z129" s="29">
        <f t="shared" si="5"/>
        <v>0.6</v>
      </c>
    </row>
    <row r="130" spans="1:26" x14ac:dyDescent="0.25">
      <c r="A130" s="1" t="s">
        <v>756</v>
      </c>
      <c r="B130" s="1" t="s">
        <v>757</v>
      </c>
      <c r="C130" s="1" t="s">
        <v>549</v>
      </c>
      <c r="D130" s="1" t="s">
        <v>1755</v>
      </c>
      <c r="E130" s="1" t="s">
        <v>16</v>
      </c>
      <c r="F130" s="8"/>
      <c r="G130" s="8">
        <v>43500</v>
      </c>
      <c r="H130" s="11">
        <v>1</v>
      </c>
      <c r="I130" s="11" t="s">
        <v>91</v>
      </c>
      <c r="J130" s="11" t="s">
        <v>2016</v>
      </c>
      <c r="K130" s="1" t="s">
        <v>101</v>
      </c>
      <c r="L130" s="1" t="s">
        <v>102</v>
      </c>
      <c r="M130" s="1" t="s">
        <v>675</v>
      </c>
      <c r="N130" s="1" t="s">
        <v>17</v>
      </c>
      <c r="O130" s="1" t="s">
        <v>27</v>
      </c>
      <c r="P130" s="1" t="s">
        <v>28</v>
      </c>
      <c r="Q130" s="1" t="s">
        <v>172</v>
      </c>
      <c r="R130" s="1" t="s">
        <v>184</v>
      </c>
      <c r="S130" s="2">
        <v>1794010</v>
      </c>
      <c r="T130" s="2">
        <v>1794010</v>
      </c>
      <c r="U130" s="2">
        <v>1255807</v>
      </c>
      <c r="V130" s="3"/>
      <c r="W130" s="27">
        <f t="shared" si="3"/>
        <v>0.7</v>
      </c>
      <c r="X130" s="27">
        <f t="shared" si="4"/>
        <v>0</v>
      </c>
      <c r="Y130" s="3">
        <v>538203</v>
      </c>
      <c r="Z130" s="29">
        <f t="shared" si="5"/>
        <v>0.3</v>
      </c>
    </row>
    <row r="131" spans="1:26" x14ac:dyDescent="0.25">
      <c r="A131" s="1" t="s">
        <v>758</v>
      </c>
      <c r="B131" s="1" t="s">
        <v>759</v>
      </c>
      <c r="C131" s="1" t="s">
        <v>760</v>
      </c>
      <c r="D131" s="1" t="s">
        <v>1756</v>
      </c>
      <c r="E131" s="1" t="s">
        <v>124</v>
      </c>
      <c r="F131" s="8"/>
      <c r="G131" s="8">
        <v>43762</v>
      </c>
      <c r="H131" s="11">
        <v>1</v>
      </c>
      <c r="I131" s="11" t="s">
        <v>2109</v>
      </c>
      <c r="J131" s="11" t="s">
        <v>1989</v>
      </c>
      <c r="K131" s="1" t="s">
        <v>101</v>
      </c>
      <c r="L131" s="1" t="s">
        <v>102</v>
      </c>
      <c r="M131" s="1" t="s">
        <v>573</v>
      </c>
      <c r="N131" s="1" t="s">
        <v>17</v>
      </c>
      <c r="O131" s="1" t="s">
        <v>279</v>
      </c>
      <c r="P131" s="1" t="s">
        <v>280</v>
      </c>
      <c r="Q131" s="1" t="s">
        <v>115</v>
      </c>
      <c r="R131" s="1" t="s">
        <v>574</v>
      </c>
      <c r="S131" s="2">
        <v>28779083</v>
      </c>
      <c r="T131" s="2">
        <v>18255935</v>
      </c>
      <c r="U131" s="2">
        <v>7302374</v>
      </c>
      <c r="V131" s="3"/>
      <c r="W131" s="27">
        <f t="shared" si="3"/>
        <v>0.4</v>
      </c>
      <c r="X131" s="27">
        <f t="shared" si="4"/>
        <v>0</v>
      </c>
      <c r="Y131" s="3">
        <v>10953561</v>
      </c>
      <c r="Z131" s="29">
        <f t="shared" si="5"/>
        <v>0.6</v>
      </c>
    </row>
    <row r="132" spans="1:26" x14ac:dyDescent="0.25">
      <c r="A132" s="1" t="s">
        <v>761</v>
      </c>
      <c r="B132" s="1" t="s">
        <v>762</v>
      </c>
      <c r="C132" s="1" t="s">
        <v>73</v>
      </c>
      <c r="D132" s="1" t="s">
        <v>1724</v>
      </c>
      <c r="E132" s="1" t="s">
        <v>38</v>
      </c>
      <c r="F132" s="8"/>
      <c r="G132" s="8">
        <v>43181</v>
      </c>
      <c r="H132" s="11">
        <v>1</v>
      </c>
      <c r="I132" s="11" t="s">
        <v>73</v>
      </c>
      <c r="J132" s="11" t="s">
        <v>1981</v>
      </c>
      <c r="K132" s="1" t="s">
        <v>101</v>
      </c>
      <c r="L132" s="1" t="s">
        <v>102</v>
      </c>
      <c r="M132" s="1" t="s">
        <v>573</v>
      </c>
      <c r="N132" s="1" t="s">
        <v>17</v>
      </c>
      <c r="O132" s="1" t="s">
        <v>279</v>
      </c>
      <c r="P132" s="1" t="s">
        <v>280</v>
      </c>
      <c r="Q132" s="1" t="s">
        <v>69</v>
      </c>
      <c r="R132" s="1" t="s">
        <v>586</v>
      </c>
      <c r="S132" s="2">
        <v>47330944</v>
      </c>
      <c r="T132" s="2">
        <v>29921206</v>
      </c>
      <c r="U132" s="2">
        <v>11968482.4</v>
      </c>
      <c r="V132" s="3"/>
      <c r="W132" s="27">
        <f t="shared" ref="W132:W195" si="6">U132/T132</f>
        <v>0.4</v>
      </c>
      <c r="X132" s="27">
        <f t="shared" ref="X132:X195" si="7">V132/T132</f>
        <v>0</v>
      </c>
      <c r="Y132" s="3">
        <v>17952723.600000001</v>
      </c>
      <c r="Z132" s="29">
        <f t="shared" ref="Z132:Z195" si="8">Y132/T132</f>
        <v>0.60000000000000009</v>
      </c>
    </row>
    <row r="133" spans="1:26" x14ac:dyDescent="0.25">
      <c r="A133" s="1" t="s">
        <v>764</v>
      </c>
      <c r="B133" s="1" t="s">
        <v>765</v>
      </c>
      <c r="C133" s="1" t="s">
        <v>37</v>
      </c>
      <c r="D133" s="1" t="s">
        <v>1678</v>
      </c>
      <c r="E133" s="1" t="s">
        <v>38</v>
      </c>
      <c r="F133" s="8"/>
      <c r="G133" s="8">
        <v>43630</v>
      </c>
      <c r="H133" s="11">
        <v>1</v>
      </c>
      <c r="I133" s="11" t="s">
        <v>37</v>
      </c>
      <c r="J133" s="11" t="s">
        <v>1982</v>
      </c>
      <c r="K133" s="1" t="s">
        <v>101</v>
      </c>
      <c r="L133" s="1" t="s">
        <v>102</v>
      </c>
      <c r="M133" s="1" t="s">
        <v>573</v>
      </c>
      <c r="N133" s="1" t="s">
        <v>17</v>
      </c>
      <c r="O133" s="1" t="s">
        <v>279</v>
      </c>
      <c r="P133" s="1" t="s">
        <v>280</v>
      </c>
      <c r="Q133" s="1" t="s">
        <v>534</v>
      </c>
      <c r="R133" s="1" t="s">
        <v>528</v>
      </c>
      <c r="S133" s="2">
        <v>31980832</v>
      </c>
      <c r="T133" s="2">
        <v>17459052</v>
      </c>
      <c r="U133" s="2">
        <v>6983620.7999999998</v>
      </c>
      <c r="V133" s="3"/>
      <c r="W133" s="27">
        <f t="shared" si="6"/>
        <v>0.39999999999999997</v>
      </c>
      <c r="X133" s="27">
        <f t="shared" si="7"/>
        <v>0</v>
      </c>
      <c r="Y133" s="3">
        <v>10475431.199999999</v>
      </c>
      <c r="Z133" s="29">
        <f t="shared" si="8"/>
        <v>0.6</v>
      </c>
    </row>
    <row r="134" spans="1:26" x14ac:dyDescent="0.25">
      <c r="A134" s="1" t="s">
        <v>766</v>
      </c>
      <c r="B134" s="1" t="s">
        <v>767</v>
      </c>
      <c r="C134" s="1" t="s">
        <v>768</v>
      </c>
      <c r="D134" s="1" t="s">
        <v>1757</v>
      </c>
      <c r="E134" s="1" t="s">
        <v>26</v>
      </c>
      <c r="F134" s="8">
        <v>43062</v>
      </c>
      <c r="G134" s="8">
        <v>43301</v>
      </c>
      <c r="H134" s="11">
        <v>1</v>
      </c>
      <c r="I134" s="11" t="s">
        <v>60</v>
      </c>
      <c r="J134" s="11" t="s">
        <v>2022</v>
      </c>
      <c r="K134" s="1" t="s">
        <v>101</v>
      </c>
      <c r="L134" s="1" t="s">
        <v>102</v>
      </c>
      <c r="M134" s="1" t="s">
        <v>580</v>
      </c>
      <c r="N134" s="1" t="s">
        <v>17</v>
      </c>
      <c r="O134" s="1" t="s">
        <v>18</v>
      </c>
      <c r="P134" s="1" t="s">
        <v>19</v>
      </c>
      <c r="Q134" s="1" t="s">
        <v>89</v>
      </c>
      <c r="R134" s="1" t="s">
        <v>42</v>
      </c>
      <c r="S134" s="2">
        <v>42606353.560000002</v>
      </c>
      <c r="T134" s="2">
        <v>35211862.450000003</v>
      </c>
      <c r="U134" s="2">
        <v>10563558.73</v>
      </c>
      <c r="V134" s="3"/>
      <c r="W134" s="27">
        <f t="shared" si="6"/>
        <v>0.29999999985800241</v>
      </c>
      <c r="X134" s="27">
        <f t="shared" si="7"/>
        <v>0</v>
      </c>
      <c r="Y134" s="3">
        <v>24648303.719999999</v>
      </c>
      <c r="Z134" s="29">
        <f t="shared" si="8"/>
        <v>0.70000000014199748</v>
      </c>
    </row>
    <row r="135" spans="1:26" x14ac:dyDescent="0.25">
      <c r="A135" s="1" t="s">
        <v>769</v>
      </c>
      <c r="B135" s="1" t="s">
        <v>770</v>
      </c>
      <c r="C135" s="1" t="s">
        <v>37</v>
      </c>
      <c r="D135" s="1" t="s">
        <v>1678</v>
      </c>
      <c r="E135" s="1" t="s">
        <v>38</v>
      </c>
      <c r="F135" s="8"/>
      <c r="G135" s="8">
        <v>44281</v>
      </c>
      <c r="H135" s="11">
        <v>1</v>
      </c>
      <c r="I135" s="11" t="s">
        <v>37</v>
      </c>
      <c r="J135" s="11" t="s">
        <v>1957</v>
      </c>
      <c r="K135" s="1" t="s">
        <v>299</v>
      </c>
      <c r="L135" s="1" t="s">
        <v>300</v>
      </c>
      <c r="M135" s="1" t="s">
        <v>573</v>
      </c>
      <c r="N135" s="1" t="s">
        <v>17</v>
      </c>
      <c r="O135" s="1" t="s">
        <v>279</v>
      </c>
      <c r="P135" s="1" t="s">
        <v>280</v>
      </c>
      <c r="Q135" s="1" t="s">
        <v>166</v>
      </c>
      <c r="R135" s="1" t="s">
        <v>528</v>
      </c>
      <c r="S135" s="2">
        <v>29357146</v>
      </c>
      <c r="T135" s="2">
        <v>8748766</v>
      </c>
      <c r="U135" s="2">
        <v>3499506.4</v>
      </c>
      <c r="V135" s="3"/>
      <c r="W135" s="27">
        <f t="shared" si="6"/>
        <v>0.39999999999999997</v>
      </c>
      <c r="X135" s="27">
        <f t="shared" si="7"/>
        <v>0</v>
      </c>
      <c r="Y135" s="3">
        <v>5249259.5999999996</v>
      </c>
      <c r="Z135" s="29">
        <f t="shared" si="8"/>
        <v>0.6</v>
      </c>
    </row>
    <row r="136" spans="1:26" x14ac:dyDescent="0.25">
      <c r="A136" s="1" t="s">
        <v>771</v>
      </c>
      <c r="B136" s="1" t="s">
        <v>772</v>
      </c>
      <c r="C136" s="1" t="s">
        <v>420</v>
      </c>
      <c r="D136" s="1" t="s">
        <v>1677</v>
      </c>
      <c r="E136" s="1" t="s">
        <v>16</v>
      </c>
      <c r="F136" s="8"/>
      <c r="G136" s="8">
        <v>44425</v>
      </c>
      <c r="H136" s="11">
        <v>1</v>
      </c>
      <c r="I136" s="11" t="s">
        <v>2102</v>
      </c>
      <c r="J136" s="11" t="s">
        <v>1964</v>
      </c>
      <c r="K136" s="1" t="s">
        <v>101</v>
      </c>
      <c r="L136" s="1" t="s">
        <v>102</v>
      </c>
      <c r="M136" s="1" t="s">
        <v>573</v>
      </c>
      <c r="N136" s="1" t="s">
        <v>17</v>
      </c>
      <c r="O136" s="1" t="s">
        <v>279</v>
      </c>
      <c r="P136" s="1" t="s">
        <v>280</v>
      </c>
      <c r="Q136" s="1" t="s">
        <v>58</v>
      </c>
      <c r="R136" s="1" t="s">
        <v>574</v>
      </c>
      <c r="S136" s="2">
        <v>7602180</v>
      </c>
      <c r="T136" s="2">
        <v>3304514</v>
      </c>
      <c r="U136" s="2">
        <v>1321805.6000000001</v>
      </c>
      <c r="V136" s="3"/>
      <c r="W136" s="27">
        <f t="shared" si="6"/>
        <v>0.4</v>
      </c>
      <c r="X136" s="27">
        <f t="shared" si="7"/>
        <v>0</v>
      </c>
      <c r="Y136" s="3">
        <v>1982708.4</v>
      </c>
      <c r="Z136" s="29">
        <f t="shared" si="8"/>
        <v>0.6</v>
      </c>
    </row>
    <row r="137" spans="1:26" x14ac:dyDescent="0.25">
      <c r="A137" s="1" t="s">
        <v>773</v>
      </c>
      <c r="B137" s="1" t="s">
        <v>774</v>
      </c>
      <c r="C137" s="1" t="s">
        <v>425</v>
      </c>
      <c r="D137" s="1" t="s">
        <v>1758</v>
      </c>
      <c r="E137" s="1" t="s">
        <v>16</v>
      </c>
      <c r="F137" s="8"/>
      <c r="G137" s="8">
        <v>43243</v>
      </c>
      <c r="H137" s="11">
        <v>1</v>
      </c>
      <c r="I137" s="11" t="s">
        <v>2102</v>
      </c>
      <c r="J137" s="11" t="s">
        <v>1983</v>
      </c>
      <c r="K137" s="1" t="s">
        <v>101</v>
      </c>
      <c r="L137" s="1" t="s">
        <v>102</v>
      </c>
      <c r="M137" s="1" t="s">
        <v>573</v>
      </c>
      <c r="N137" s="1" t="s">
        <v>17</v>
      </c>
      <c r="O137" s="1" t="s">
        <v>279</v>
      </c>
      <c r="P137" s="1" t="s">
        <v>280</v>
      </c>
      <c r="Q137" s="1" t="s">
        <v>230</v>
      </c>
      <c r="R137" s="1" t="s">
        <v>574</v>
      </c>
      <c r="S137" s="2">
        <v>33733246</v>
      </c>
      <c r="T137" s="2">
        <v>9478095</v>
      </c>
      <c r="U137" s="2">
        <v>3791238</v>
      </c>
      <c r="V137" s="3"/>
      <c r="W137" s="27">
        <f t="shared" si="6"/>
        <v>0.4</v>
      </c>
      <c r="X137" s="27">
        <f t="shared" si="7"/>
        <v>0</v>
      </c>
      <c r="Y137" s="3">
        <v>5686857</v>
      </c>
      <c r="Z137" s="29">
        <f t="shared" si="8"/>
        <v>0.6</v>
      </c>
    </row>
    <row r="138" spans="1:26" x14ac:dyDescent="0.25">
      <c r="A138" s="1" t="s">
        <v>775</v>
      </c>
      <c r="B138" s="1" t="s">
        <v>776</v>
      </c>
      <c r="C138" s="1" t="s">
        <v>550</v>
      </c>
      <c r="D138" s="1" t="s">
        <v>1759</v>
      </c>
      <c r="E138" s="1" t="s">
        <v>16</v>
      </c>
      <c r="F138" s="8"/>
      <c r="G138" s="8">
        <v>43021</v>
      </c>
      <c r="H138" s="11">
        <v>1</v>
      </c>
      <c r="I138" s="11" t="s">
        <v>2104</v>
      </c>
      <c r="J138" s="11" t="s">
        <v>1973</v>
      </c>
      <c r="K138" s="1" t="s">
        <v>101</v>
      </c>
      <c r="L138" s="1" t="s">
        <v>102</v>
      </c>
      <c r="M138" s="1" t="s">
        <v>573</v>
      </c>
      <c r="N138" s="1" t="s">
        <v>17</v>
      </c>
      <c r="O138" s="1" t="s">
        <v>279</v>
      </c>
      <c r="P138" s="1" t="s">
        <v>280</v>
      </c>
      <c r="Q138" s="1" t="s">
        <v>166</v>
      </c>
      <c r="R138" s="1" t="s">
        <v>574</v>
      </c>
      <c r="S138" s="2">
        <v>3538040</v>
      </c>
      <c r="T138" s="2">
        <v>2950561</v>
      </c>
      <c r="U138" s="2">
        <v>1180224.3999999999</v>
      </c>
      <c r="V138" s="3"/>
      <c r="W138" s="27">
        <f t="shared" si="6"/>
        <v>0.39999999999999997</v>
      </c>
      <c r="X138" s="27">
        <f t="shared" si="7"/>
        <v>0</v>
      </c>
      <c r="Y138" s="3">
        <v>1770336.6</v>
      </c>
      <c r="Z138" s="29">
        <f t="shared" si="8"/>
        <v>0.6</v>
      </c>
    </row>
    <row r="139" spans="1:26" x14ac:dyDescent="0.25">
      <c r="A139" s="1" t="s">
        <v>777</v>
      </c>
      <c r="B139" s="1" t="s">
        <v>778</v>
      </c>
      <c r="C139" s="1" t="s">
        <v>37</v>
      </c>
      <c r="D139" s="1" t="s">
        <v>1678</v>
      </c>
      <c r="E139" s="1" t="s">
        <v>38</v>
      </c>
      <c r="F139" s="8"/>
      <c r="G139" s="8">
        <v>43717</v>
      </c>
      <c r="H139" s="11">
        <v>1</v>
      </c>
      <c r="I139" s="11" t="s">
        <v>37</v>
      </c>
      <c r="J139" s="11" t="s">
        <v>1982</v>
      </c>
      <c r="K139" s="1" t="s">
        <v>101</v>
      </c>
      <c r="L139" s="1" t="s">
        <v>102</v>
      </c>
      <c r="M139" s="1" t="s">
        <v>573</v>
      </c>
      <c r="N139" s="1" t="s">
        <v>17</v>
      </c>
      <c r="O139" s="1" t="s">
        <v>279</v>
      </c>
      <c r="P139" s="1" t="s">
        <v>280</v>
      </c>
      <c r="Q139" s="1" t="s">
        <v>58</v>
      </c>
      <c r="R139" s="1" t="s">
        <v>574</v>
      </c>
      <c r="S139" s="2">
        <v>72444160</v>
      </c>
      <c r="T139" s="2">
        <v>19985126</v>
      </c>
      <c r="U139" s="2">
        <v>7994050.4000000004</v>
      </c>
      <c r="V139" s="3"/>
      <c r="W139" s="27">
        <f t="shared" si="6"/>
        <v>0.4</v>
      </c>
      <c r="X139" s="27">
        <f t="shared" si="7"/>
        <v>0</v>
      </c>
      <c r="Y139" s="3">
        <v>11991075.6</v>
      </c>
      <c r="Z139" s="29">
        <f t="shared" si="8"/>
        <v>0.6</v>
      </c>
    </row>
    <row r="140" spans="1:26" x14ac:dyDescent="0.25">
      <c r="A140" s="1" t="s">
        <v>779</v>
      </c>
      <c r="B140" s="1" t="s">
        <v>780</v>
      </c>
      <c r="C140" s="1" t="s">
        <v>37</v>
      </c>
      <c r="D140" s="1" t="s">
        <v>1678</v>
      </c>
      <c r="E140" s="1" t="s">
        <v>38</v>
      </c>
      <c r="F140" s="8"/>
      <c r="G140" s="8">
        <v>43677</v>
      </c>
      <c r="H140" s="11">
        <v>1</v>
      </c>
      <c r="I140" s="11" t="s">
        <v>37</v>
      </c>
      <c r="J140" s="11" t="s">
        <v>1982</v>
      </c>
      <c r="K140" s="1" t="s">
        <v>101</v>
      </c>
      <c r="L140" s="1" t="s">
        <v>102</v>
      </c>
      <c r="M140" s="1" t="s">
        <v>573</v>
      </c>
      <c r="N140" s="1" t="s">
        <v>17</v>
      </c>
      <c r="O140" s="1" t="s">
        <v>279</v>
      </c>
      <c r="P140" s="1" t="s">
        <v>280</v>
      </c>
      <c r="Q140" s="1" t="s">
        <v>107</v>
      </c>
      <c r="R140" s="1" t="s">
        <v>574</v>
      </c>
      <c r="S140" s="2">
        <v>40187381</v>
      </c>
      <c r="T140" s="2">
        <v>19892051</v>
      </c>
      <c r="U140" s="2">
        <v>7956820.4000000004</v>
      </c>
      <c r="V140" s="3"/>
      <c r="W140" s="27">
        <f t="shared" si="6"/>
        <v>0.4</v>
      </c>
      <c r="X140" s="27">
        <f t="shared" si="7"/>
        <v>0</v>
      </c>
      <c r="Y140" s="3">
        <v>11935230.6</v>
      </c>
      <c r="Z140" s="29">
        <f t="shared" si="8"/>
        <v>0.6</v>
      </c>
    </row>
    <row r="141" spans="1:26" x14ac:dyDescent="0.25">
      <c r="A141" s="1" t="s">
        <v>781</v>
      </c>
      <c r="B141" s="1" t="s">
        <v>446</v>
      </c>
      <c r="C141" s="1" t="s">
        <v>37</v>
      </c>
      <c r="D141" s="1" t="s">
        <v>1678</v>
      </c>
      <c r="E141" s="1" t="s">
        <v>38</v>
      </c>
      <c r="F141" s="8"/>
      <c r="G141" s="8">
        <v>43362</v>
      </c>
      <c r="H141" s="11">
        <v>1</v>
      </c>
      <c r="I141" s="11" t="s">
        <v>37</v>
      </c>
      <c r="J141" s="11" t="s">
        <v>1985</v>
      </c>
      <c r="K141" s="1" t="s">
        <v>101</v>
      </c>
      <c r="L141" s="1" t="s">
        <v>102</v>
      </c>
      <c r="M141" s="1" t="s">
        <v>573</v>
      </c>
      <c r="N141" s="1" t="s">
        <v>17</v>
      </c>
      <c r="O141" s="1" t="s">
        <v>279</v>
      </c>
      <c r="P141" s="1" t="s">
        <v>280</v>
      </c>
      <c r="Q141" s="1" t="s">
        <v>103</v>
      </c>
      <c r="R141" s="1" t="s">
        <v>528</v>
      </c>
      <c r="S141" s="2">
        <v>6753607</v>
      </c>
      <c r="T141" s="2">
        <v>3808550</v>
      </c>
      <c r="U141" s="2">
        <v>1523420</v>
      </c>
      <c r="V141" s="3"/>
      <c r="W141" s="27">
        <f t="shared" si="6"/>
        <v>0.4</v>
      </c>
      <c r="X141" s="27">
        <f t="shared" si="7"/>
        <v>0</v>
      </c>
      <c r="Y141" s="3">
        <v>2285130</v>
      </c>
      <c r="Z141" s="29">
        <f t="shared" si="8"/>
        <v>0.6</v>
      </c>
    </row>
    <row r="142" spans="1:26" x14ac:dyDescent="0.25">
      <c r="A142" s="1" t="s">
        <v>782</v>
      </c>
      <c r="B142" s="1" t="s">
        <v>783</v>
      </c>
      <c r="C142" s="1" t="s">
        <v>73</v>
      </c>
      <c r="D142" s="1" t="s">
        <v>1724</v>
      </c>
      <c r="E142" s="1" t="s">
        <v>38</v>
      </c>
      <c r="F142" s="8"/>
      <c r="G142" s="8">
        <v>43181</v>
      </c>
      <c r="H142" s="11">
        <v>1</v>
      </c>
      <c r="I142" s="11" t="s">
        <v>73</v>
      </c>
      <c r="J142" s="11" t="s">
        <v>1981</v>
      </c>
      <c r="K142" s="1" t="s">
        <v>101</v>
      </c>
      <c r="L142" s="1" t="s">
        <v>102</v>
      </c>
      <c r="M142" s="1" t="s">
        <v>573</v>
      </c>
      <c r="N142" s="1" t="s">
        <v>17</v>
      </c>
      <c r="O142" s="1" t="s">
        <v>279</v>
      </c>
      <c r="P142" s="1" t="s">
        <v>280</v>
      </c>
      <c r="Q142" s="1" t="s">
        <v>69</v>
      </c>
      <c r="R142" s="1" t="s">
        <v>586</v>
      </c>
      <c r="S142" s="2">
        <v>17231482</v>
      </c>
      <c r="T142" s="2">
        <v>6989502</v>
      </c>
      <c r="U142" s="2">
        <v>2795800.8</v>
      </c>
      <c r="V142" s="3"/>
      <c r="W142" s="27">
        <f t="shared" si="6"/>
        <v>0.39999999999999997</v>
      </c>
      <c r="X142" s="27">
        <f t="shared" si="7"/>
        <v>0</v>
      </c>
      <c r="Y142" s="3">
        <v>4193701.2</v>
      </c>
      <c r="Z142" s="29">
        <f t="shared" si="8"/>
        <v>0.6</v>
      </c>
    </row>
    <row r="143" spans="1:26" x14ac:dyDescent="0.25">
      <c r="A143" s="1" t="s">
        <v>784</v>
      </c>
      <c r="B143" s="1" t="s">
        <v>785</v>
      </c>
      <c r="C143" s="1" t="s">
        <v>73</v>
      </c>
      <c r="D143" s="1" t="s">
        <v>1724</v>
      </c>
      <c r="E143" s="1" t="s">
        <v>38</v>
      </c>
      <c r="F143" s="8"/>
      <c r="G143" s="8">
        <v>43181</v>
      </c>
      <c r="H143" s="11">
        <v>1</v>
      </c>
      <c r="I143" s="11" t="s">
        <v>73</v>
      </c>
      <c r="J143" s="11" t="s">
        <v>1981</v>
      </c>
      <c r="K143" s="1" t="s">
        <v>101</v>
      </c>
      <c r="L143" s="1" t="s">
        <v>102</v>
      </c>
      <c r="M143" s="1" t="s">
        <v>573</v>
      </c>
      <c r="N143" s="1" t="s">
        <v>17</v>
      </c>
      <c r="O143" s="1" t="s">
        <v>279</v>
      </c>
      <c r="P143" s="1" t="s">
        <v>280</v>
      </c>
      <c r="Q143" s="1" t="s">
        <v>230</v>
      </c>
      <c r="R143" s="1" t="s">
        <v>586</v>
      </c>
      <c r="S143" s="2">
        <v>7143804</v>
      </c>
      <c r="T143" s="2">
        <v>6512519</v>
      </c>
      <c r="U143" s="2">
        <v>2605007.6</v>
      </c>
      <c r="V143" s="3"/>
      <c r="W143" s="27">
        <f t="shared" si="6"/>
        <v>0.4</v>
      </c>
      <c r="X143" s="27">
        <f t="shared" si="7"/>
        <v>0</v>
      </c>
      <c r="Y143" s="3">
        <v>3907511.4</v>
      </c>
      <c r="Z143" s="29">
        <f t="shared" si="8"/>
        <v>0.6</v>
      </c>
    </row>
    <row r="144" spans="1:26" x14ac:dyDescent="0.25">
      <c r="A144" s="1" t="s">
        <v>786</v>
      </c>
      <c r="B144" s="1" t="s">
        <v>787</v>
      </c>
      <c r="C144" s="1" t="s">
        <v>73</v>
      </c>
      <c r="D144" s="1" t="s">
        <v>1724</v>
      </c>
      <c r="E144" s="1" t="s">
        <v>38</v>
      </c>
      <c r="F144" s="8"/>
      <c r="G144" s="8">
        <v>43181</v>
      </c>
      <c r="H144" s="11">
        <v>1</v>
      </c>
      <c r="I144" s="11" t="s">
        <v>73</v>
      </c>
      <c r="J144" s="11" t="s">
        <v>1984</v>
      </c>
      <c r="K144" s="1" t="s">
        <v>101</v>
      </c>
      <c r="L144" s="1" t="s">
        <v>102</v>
      </c>
      <c r="M144" s="1" t="s">
        <v>573</v>
      </c>
      <c r="N144" s="1" t="s">
        <v>17</v>
      </c>
      <c r="O144" s="1" t="s">
        <v>279</v>
      </c>
      <c r="P144" s="1" t="s">
        <v>280</v>
      </c>
      <c r="Q144" s="1" t="s">
        <v>183</v>
      </c>
      <c r="R144" s="1" t="s">
        <v>586</v>
      </c>
      <c r="S144" s="2">
        <v>9886170</v>
      </c>
      <c r="T144" s="2">
        <v>6088204</v>
      </c>
      <c r="U144" s="2">
        <v>2435281.6</v>
      </c>
      <c r="V144" s="3"/>
      <c r="W144" s="27">
        <f t="shared" si="6"/>
        <v>0.4</v>
      </c>
      <c r="X144" s="27">
        <f t="shared" si="7"/>
        <v>0</v>
      </c>
      <c r="Y144" s="3">
        <v>3652922.4</v>
      </c>
      <c r="Z144" s="29">
        <f t="shared" si="8"/>
        <v>0.6</v>
      </c>
    </row>
    <row r="145" spans="1:26" x14ac:dyDescent="0.25">
      <c r="A145" s="1" t="s">
        <v>788</v>
      </c>
      <c r="B145" s="1" t="s">
        <v>789</v>
      </c>
      <c r="C145" s="1" t="s">
        <v>73</v>
      </c>
      <c r="D145" s="1" t="s">
        <v>1724</v>
      </c>
      <c r="E145" s="1" t="s">
        <v>38</v>
      </c>
      <c r="F145" s="8"/>
      <c r="G145" s="8">
        <v>43181</v>
      </c>
      <c r="H145" s="11">
        <v>1</v>
      </c>
      <c r="I145" s="11" t="s">
        <v>73</v>
      </c>
      <c r="J145" s="11" t="s">
        <v>1981</v>
      </c>
      <c r="K145" s="1" t="s">
        <v>101</v>
      </c>
      <c r="L145" s="1" t="s">
        <v>102</v>
      </c>
      <c r="M145" s="1" t="s">
        <v>573</v>
      </c>
      <c r="N145" s="1" t="s">
        <v>17</v>
      </c>
      <c r="O145" s="1" t="s">
        <v>279</v>
      </c>
      <c r="P145" s="1" t="s">
        <v>280</v>
      </c>
      <c r="Q145" s="1" t="s">
        <v>230</v>
      </c>
      <c r="R145" s="1" t="s">
        <v>586</v>
      </c>
      <c r="S145" s="2">
        <v>17668160</v>
      </c>
      <c r="T145" s="2">
        <v>10791665</v>
      </c>
      <c r="U145" s="2">
        <v>4316666</v>
      </c>
      <c r="V145" s="3"/>
      <c r="W145" s="27">
        <f t="shared" si="6"/>
        <v>0.4</v>
      </c>
      <c r="X145" s="27">
        <f t="shared" si="7"/>
        <v>0</v>
      </c>
      <c r="Y145" s="3">
        <v>6474999</v>
      </c>
      <c r="Z145" s="29">
        <f t="shared" si="8"/>
        <v>0.6</v>
      </c>
    </row>
    <row r="146" spans="1:26" x14ac:dyDescent="0.25">
      <c r="A146" s="1" t="s">
        <v>790</v>
      </c>
      <c r="B146" s="1" t="s">
        <v>791</v>
      </c>
      <c r="C146" s="1" t="s">
        <v>292</v>
      </c>
      <c r="D146" s="1" t="s">
        <v>1760</v>
      </c>
      <c r="E146" s="1" t="s">
        <v>16</v>
      </c>
      <c r="F146" s="8"/>
      <c r="G146" s="8">
        <v>44377</v>
      </c>
      <c r="H146" s="11">
        <v>1</v>
      </c>
      <c r="I146" s="11" t="s">
        <v>2105</v>
      </c>
      <c r="J146" s="11" t="s">
        <v>1968</v>
      </c>
      <c r="K146" s="1" t="s">
        <v>101</v>
      </c>
      <c r="L146" s="1" t="s">
        <v>102</v>
      </c>
      <c r="M146" s="1" t="s">
        <v>573</v>
      </c>
      <c r="N146" s="1" t="s">
        <v>17</v>
      </c>
      <c r="O146" s="1" t="s">
        <v>279</v>
      </c>
      <c r="P146" s="1" t="s">
        <v>280</v>
      </c>
      <c r="Q146" s="1" t="s">
        <v>534</v>
      </c>
      <c r="R146" s="1" t="s">
        <v>50</v>
      </c>
      <c r="S146" s="2">
        <v>11705509</v>
      </c>
      <c r="T146" s="2">
        <v>8752411</v>
      </c>
      <c r="U146" s="2">
        <v>3500964.4</v>
      </c>
      <c r="V146" s="3"/>
      <c r="W146" s="27">
        <f t="shared" si="6"/>
        <v>0.39999999999999997</v>
      </c>
      <c r="X146" s="27">
        <f t="shared" si="7"/>
        <v>0</v>
      </c>
      <c r="Y146" s="3">
        <v>5251446.5999999996</v>
      </c>
      <c r="Z146" s="29">
        <f t="shared" si="8"/>
        <v>0.6</v>
      </c>
    </row>
    <row r="147" spans="1:26" x14ac:dyDescent="0.25">
      <c r="A147" s="1" t="s">
        <v>792</v>
      </c>
      <c r="B147" s="1" t="s">
        <v>793</v>
      </c>
      <c r="C147" s="1" t="s">
        <v>37</v>
      </c>
      <c r="D147" s="1" t="s">
        <v>1678</v>
      </c>
      <c r="E147" s="1" t="s">
        <v>38</v>
      </c>
      <c r="F147" s="8"/>
      <c r="G147" s="8">
        <v>44319</v>
      </c>
      <c r="H147" s="11">
        <v>1</v>
      </c>
      <c r="I147" s="11" t="s">
        <v>37</v>
      </c>
      <c r="J147" s="11" t="s">
        <v>1985</v>
      </c>
      <c r="K147" s="1" t="s">
        <v>101</v>
      </c>
      <c r="L147" s="1" t="s">
        <v>102</v>
      </c>
      <c r="M147" s="1" t="s">
        <v>573</v>
      </c>
      <c r="N147" s="1" t="s">
        <v>17</v>
      </c>
      <c r="O147" s="1" t="s">
        <v>279</v>
      </c>
      <c r="P147" s="1" t="s">
        <v>280</v>
      </c>
      <c r="Q147" s="1" t="s">
        <v>534</v>
      </c>
      <c r="R147" s="1" t="s">
        <v>574</v>
      </c>
      <c r="S147" s="2">
        <v>23305261</v>
      </c>
      <c r="T147" s="2">
        <v>8152081</v>
      </c>
      <c r="U147" s="2">
        <v>3260832.4</v>
      </c>
      <c r="V147" s="3"/>
      <c r="W147" s="27">
        <f t="shared" si="6"/>
        <v>0.39999999999999997</v>
      </c>
      <c r="X147" s="27">
        <f t="shared" si="7"/>
        <v>0</v>
      </c>
      <c r="Y147" s="3">
        <v>4891248.5999999996</v>
      </c>
      <c r="Z147" s="29">
        <f t="shared" si="8"/>
        <v>0.6</v>
      </c>
    </row>
    <row r="148" spans="1:26" x14ac:dyDescent="0.25">
      <c r="A148" s="1" t="s">
        <v>794</v>
      </c>
      <c r="B148" s="1" t="s">
        <v>795</v>
      </c>
      <c r="C148" s="1" t="s">
        <v>520</v>
      </c>
      <c r="D148" s="1" t="s">
        <v>1761</v>
      </c>
      <c r="E148" s="1" t="s">
        <v>96</v>
      </c>
      <c r="F148" s="8"/>
      <c r="G148" s="8">
        <v>43276</v>
      </c>
      <c r="H148" s="11">
        <v>1</v>
      </c>
      <c r="I148" s="11" t="s">
        <v>2044</v>
      </c>
      <c r="J148" s="11" t="s">
        <v>1960</v>
      </c>
      <c r="K148" s="1" t="s">
        <v>101</v>
      </c>
      <c r="L148" s="1" t="s">
        <v>102</v>
      </c>
      <c r="M148" s="1" t="s">
        <v>573</v>
      </c>
      <c r="N148" s="1" t="s">
        <v>17</v>
      </c>
      <c r="O148" s="1" t="s">
        <v>279</v>
      </c>
      <c r="P148" s="1" t="s">
        <v>280</v>
      </c>
      <c r="Q148" s="1" t="s">
        <v>148</v>
      </c>
      <c r="R148" s="1" t="s">
        <v>574</v>
      </c>
      <c r="S148" s="2">
        <v>12861643</v>
      </c>
      <c r="T148" s="2">
        <v>12861643</v>
      </c>
      <c r="U148" s="2">
        <v>5144657.2</v>
      </c>
      <c r="V148" s="3"/>
      <c r="W148" s="27">
        <f t="shared" si="6"/>
        <v>0.4</v>
      </c>
      <c r="X148" s="27">
        <f t="shared" si="7"/>
        <v>0</v>
      </c>
      <c r="Y148" s="3">
        <v>7716985.7999999998</v>
      </c>
      <c r="Z148" s="29">
        <f t="shared" si="8"/>
        <v>0.6</v>
      </c>
    </row>
    <row r="149" spans="1:26" x14ac:dyDescent="0.25">
      <c r="A149" s="1" t="s">
        <v>796</v>
      </c>
      <c r="B149" s="1" t="s">
        <v>797</v>
      </c>
      <c r="C149" s="1" t="s">
        <v>73</v>
      </c>
      <c r="D149" s="1" t="s">
        <v>1724</v>
      </c>
      <c r="E149" s="1" t="s">
        <v>38</v>
      </c>
      <c r="F149" s="8"/>
      <c r="G149" s="8">
        <v>43027</v>
      </c>
      <c r="H149" s="11">
        <v>1</v>
      </c>
      <c r="I149" s="11" t="s">
        <v>73</v>
      </c>
      <c r="J149" s="11" t="s">
        <v>1981</v>
      </c>
      <c r="K149" s="1" t="s">
        <v>101</v>
      </c>
      <c r="L149" s="1" t="s">
        <v>102</v>
      </c>
      <c r="M149" s="1" t="s">
        <v>573</v>
      </c>
      <c r="N149" s="1" t="s">
        <v>17</v>
      </c>
      <c r="O149" s="1" t="s">
        <v>279</v>
      </c>
      <c r="P149" s="1" t="s">
        <v>280</v>
      </c>
      <c r="Q149" s="1" t="s">
        <v>587</v>
      </c>
      <c r="R149" s="1" t="s">
        <v>586</v>
      </c>
      <c r="S149" s="2">
        <v>8800964.4000000004</v>
      </c>
      <c r="T149" s="2">
        <v>4570218.4000000004</v>
      </c>
      <c r="U149" s="2">
        <v>1828087.36</v>
      </c>
      <c r="V149" s="3"/>
      <c r="W149" s="27">
        <f t="shared" si="6"/>
        <v>0.39999999999999997</v>
      </c>
      <c r="X149" s="27">
        <f t="shared" si="7"/>
        <v>0</v>
      </c>
      <c r="Y149" s="3">
        <v>2742131.04</v>
      </c>
      <c r="Z149" s="29">
        <f t="shared" si="8"/>
        <v>0.6</v>
      </c>
    </row>
    <row r="150" spans="1:26" x14ac:dyDescent="0.25">
      <c r="A150" s="1" t="s">
        <v>798</v>
      </c>
      <c r="B150" s="1" t="s">
        <v>799</v>
      </c>
      <c r="C150" s="1" t="s">
        <v>800</v>
      </c>
      <c r="D150" s="1" t="s">
        <v>1762</v>
      </c>
      <c r="E150" s="1" t="s">
        <v>63</v>
      </c>
      <c r="F150" s="8"/>
      <c r="G150" s="8">
        <v>43355</v>
      </c>
      <c r="H150" s="11">
        <v>1</v>
      </c>
      <c r="I150" s="11" t="s">
        <v>111</v>
      </c>
      <c r="J150" s="11" t="s">
        <v>2007</v>
      </c>
      <c r="K150" s="1" t="s">
        <v>101</v>
      </c>
      <c r="L150" s="1" t="s">
        <v>102</v>
      </c>
      <c r="M150" s="1" t="s">
        <v>573</v>
      </c>
      <c r="N150" s="1" t="s">
        <v>17</v>
      </c>
      <c r="O150" s="1" t="s">
        <v>279</v>
      </c>
      <c r="P150" s="1" t="s">
        <v>280</v>
      </c>
      <c r="Q150" s="1" t="s">
        <v>166</v>
      </c>
      <c r="R150" s="1" t="s">
        <v>574</v>
      </c>
      <c r="S150" s="2">
        <v>14921649</v>
      </c>
      <c r="T150" s="2">
        <v>14812527</v>
      </c>
      <c r="U150" s="2">
        <v>5925010.7999999998</v>
      </c>
      <c r="V150" s="3"/>
      <c r="W150" s="27">
        <f t="shared" si="6"/>
        <v>0.39999999999999997</v>
      </c>
      <c r="X150" s="27">
        <f t="shared" si="7"/>
        <v>0</v>
      </c>
      <c r="Y150" s="3">
        <v>8887516.1999999993</v>
      </c>
      <c r="Z150" s="29">
        <f t="shared" si="8"/>
        <v>0.6</v>
      </c>
    </row>
    <row r="151" spans="1:26" x14ac:dyDescent="0.25">
      <c r="A151" s="1" t="s">
        <v>801</v>
      </c>
      <c r="B151" s="1" t="s">
        <v>802</v>
      </c>
      <c r="C151" s="1" t="s">
        <v>736</v>
      </c>
      <c r="D151" s="1" t="s">
        <v>1763</v>
      </c>
      <c r="E151" s="1" t="s">
        <v>16</v>
      </c>
      <c r="F151" s="8"/>
      <c r="G151" s="8">
        <v>42992</v>
      </c>
      <c r="H151" s="11">
        <v>1</v>
      </c>
      <c r="I151" s="11" t="s">
        <v>2105</v>
      </c>
      <c r="J151" s="11" t="s">
        <v>1986</v>
      </c>
      <c r="K151" s="1" t="s">
        <v>101</v>
      </c>
      <c r="L151" s="1" t="s">
        <v>102</v>
      </c>
      <c r="M151" s="1" t="s">
        <v>573</v>
      </c>
      <c r="N151" s="1" t="s">
        <v>17</v>
      </c>
      <c r="O151" s="1" t="s">
        <v>279</v>
      </c>
      <c r="P151" s="1" t="s">
        <v>280</v>
      </c>
      <c r="Q151" s="1" t="s">
        <v>143</v>
      </c>
      <c r="R151" s="1" t="s">
        <v>605</v>
      </c>
      <c r="S151" s="2">
        <v>2165954</v>
      </c>
      <c r="T151" s="2">
        <v>1794877</v>
      </c>
      <c r="U151" s="2">
        <v>717950.8</v>
      </c>
      <c r="V151" s="3"/>
      <c r="W151" s="27">
        <f t="shared" si="6"/>
        <v>0.4</v>
      </c>
      <c r="X151" s="27">
        <f t="shared" si="7"/>
        <v>0</v>
      </c>
      <c r="Y151" s="3">
        <v>1076926.2</v>
      </c>
      <c r="Z151" s="29">
        <f t="shared" si="8"/>
        <v>0.6</v>
      </c>
    </row>
    <row r="152" spans="1:26" x14ac:dyDescent="0.25">
      <c r="A152" s="1" t="s">
        <v>803</v>
      </c>
      <c r="B152" s="1" t="s">
        <v>804</v>
      </c>
      <c r="C152" s="1" t="s">
        <v>46</v>
      </c>
      <c r="D152" s="1" t="s">
        <v>1764</v>
      </c>
      <c r="E152" s="1" t="s">
        <v>38</v>
      </c>
      <c r="F152" s="8"/>
      <c r="G152" s="8">
        <v>43145</v>
      </c>
      <c r="H152" s="11">
        <v>1</v>
      </c>
      <c r="I152" s="11" t="s">
        <v>46</v>
      </c>
      <c r="J152" s="11" t="s">
        <v>1987</v>
      </c>
      <c r="K152" s="1" t="s">
        <v>101</v>
      </c>
      <c r="L152" s="1" t="s">
        <v>102</v>
      </c>
      <c r="M152" s="1" t="s">
        <v>573</v>
      </c>
      <c r="N152" s="1" t="s">
        <v>17</v>
      </c>
      <c r="O152" s="1" t="s">
        <v>279</v>
      </c>
      <c r="P152" s="1" t="s">
        <v>280</v>
      </c>
      <c r="Q152" s="1" t="s">
        <v>163</v>
      </c>
      <c r="R152" s="1" t="s">
        <v>574</v>
      </c>
      <c r="S152" s="2">
        <v>13283222</v>
      </c>
      <c r="T152" s="2">
        <v>11763825</v>
      </c>
      <c r="U152" s="2">
        <v>4705530</v>
      </c>
      <c r="V152" s="3"/>
      <c r="W152" s="27">
        <f t="shared" si="6"/>
        <v>0.4</v>
      </c>
      <c r="X152" s="27">
        <f t="shared" si="7"/>
        <v>0</v>
      </c>
      <c r="Y152" s="3">
        <v>7058295</v>
      </c>
      <c r="Z152" s="29">
        <f t="shared" si="8"/>
        <v>0.6</v>
      </c>
    </row>
    <row r="153" spans="1:26" x14ac:dyDescent="0.25">
      <c r="A153" s="1" t="s">
        <v>806</v>
      </c>
      <c r="B153" s="1" t="s">
        <v>807</v>
      </c>
      <c r="C153" s="1" t="s">
        <v>46</v>
      </c>
      <c r="D153" s="1" t="s">
        <v>1764</v>
      </c>
      <c r="E153" s="1" t="s">
        <v>38</v>
      </c>
      <c r="F153" s="8"/>
      <c r="G153" s="8">
        <v>43130</v>
      </c>
      <c r="H153" s="11">
        <v>1</v>
      </c>
      <c r="I153" s="11" t="s">
        <v>46</v>
      </c>
      <c r="J153" s="11" t="s">
        <v>1979</v>
      </c>
      <c r="K153" s="1" t="s">
        <v>101</v>
      </c>
      <c r="L153" s="1" t="s">
        <v>102</v>
      </c>
      <c r="M153" s="1" t="s">
        <v>573</v>
      </c>
      <c r="N153" s="1" t="s">
        <v>17</v>
      </c>
      <c r="O153" s="1" t="s">
        <v>279</v>
      </c>
      <c r="P153" s="1" t="s">
        <v>280</v>
      </c>
      <c r="Q153" s="1" t="s">
        <v>69</v>
      </c>
      <c r="R153" s="1" t="s">
        <v>574</v>
      </c>
      <c r="S153" s="2">
        <v>2854845</v>
      </c>
      <c r="T153" s="2">
        <v>1176060</v>
      </c>
      <c r="U153" s="2">
        <v>470424</v>
      </c>
      <c r="V153" s="3"/>
      <c r="W153" s="27">
        <f t="shared" si="6"/>
        <v>0.4</v>
      </c>
      <c r="X153" s="27">
        <f t="shared" si="7"/>
        <v>0</v>
      </c>
      <c r="Y153" s="3">
        <v>705636</v>
      </c>
      <c r="Z153" s="29">
        <f t="shared" si="8"/>
        <v>0.6</v>
      </c>
    </row>
    <row r="154" spans="1:26" x14ac:dyDescent="0.25">
      <c r="A154" s="1" t="s">
        <v>808</v>
      </c>
      <c r="B154" s="1" t="s">
        <v>809</v>
      </c>
      <c r="C154" s="1" t="s">
        <v>46</v>
      </c>
      <c r="D154" s="1" t="s">
        <v>1764</v>
      </c>
      <c r="E154" s="1" t="s">
        <v>38</v>
      </c>
      <c r="F154" s="8"/>
      <c r="G154" s="8">
        <v>43145</v>
      </c>
      <c r="H154" s="11">
        <v>1</v>
      </c>
      <c r="I154" s="11" t="s">
        <v>46</v>
      </c>
      <c r="J154" s="11" t="s">
        <v>1979</v>
      </c>
      <c r="K154" s="1" t="s">
        <v>101</v>
      </c>
      <c r="L154" s="1" t="s">
        <v>102</v>
      </c>
      <c r="M154" s="1" t="s">
        <v>573</v>
      </c>
      <c r="N154" s="1" t="s">
        <v>17</v>
      </c>
      <c r="O154" s="1" t="s">
        <v>279</v>
      </c>
      <c r="P154" s="1" t="s">
        <v>280</v>
      </c>
      <c r="Q154" s="1" t="s">
        <v>97</v>
      </c>
      <c r="R154" s="1" t="s">
        <v>574</v>
      </c>
      <c r="S154" s="2">
        <v>5099057</v>
      </c>
      <c r="T154" s="2">
        <v>5074857</v>
      </c>
      <c r="U154" s="2">
        <v>2029942.8</v>
      </c>
      <c r="V154" s="3"/>
      <c r="W154" s="27">
        <f t="shared" si="6"/>
        <v>0.4</v>
      </c>
      <c r="X154" s="27">
        <f t="shared" si="7"/>
        <v>0</v>
      </c>
      <c r="Y154" s="3">
        <v>3044914.2</v>
      </c>
      <c r="Z154" s="29">
        <f t="shared" si="8"/>
        <v>0.60000000000000009</v>
      </c>
    </row>
    <row r="155" spans="1:26" x14ac:dyDescent="0.25">
      <c r="A155" s="1" t="s">
        <v>811</v>
      </c>
      <c r="B155" s="1" t="s">
        <v>812</v>
      </c>
      <c r="C155" s="1" t="s">
        <v>46</v>
      </c>
      <c r="D155" s="1" t="s">
        <v>1764</v>
      </c>
      <c r="E155" s="1" t="s">
        <v>38</v>
      </c>
      <c r="F155" s="8"/>
      <c r="G155" s="8">
        <v>43145</v>
      </c>
      <c r="H155" s="11">
        <v>1</v>
      </c>
      <c r="I155" s="11" t="s">
        <v>2109</v>
      </c>
      <c r="J155" s="11" t="s">
        <v>2023</v>
      </c>
      <c r="K155" s="1" t="s">
        <v>101</v>
      </c>
      <c r="L155" s="1" t="s">
        <v>102</v>
      </c>
      <c r="M155" s="1" t="s">
        <v>573</v>
      </c>
      <c r="N155" s="1" t="s">
        <v>17</v>
      </c>
      <c r="O155" s="1" t="s">
        <v>279</v>
      </c>
      <c r="P155" s="1" t="s">
        <v>280</v>
      </c>
      <c r="Q155" s="1" t="s">
        <v>576</v>
      </c>
      <c r="R155" s="1" t="s">
        <v>574</v>
      </c>
      <c r="S155" s="2">
        <v>50204212</v>
      </c>
      <c r="T155" s="2">
        <v>32083092</v>
      </c>
      <c r="U155" s="2">
        <v>12833236.800000001</v>
      </c>
      <c r="V155" s="3"/>
      <c r="W155" s="27">
        <f t="shared" si="6"/>
        <v>0.4</v>
      </c>
      <c r="X155" s="27">
        <f t="shared" si="7"/>
        <v>0</v>
      </c>
      <c r="Y155" s="3">
        <v>19249855.199999999</v>
      </c>
      <c r="Z155" s="29">
        <f t="shared" si="8"/>
        <v>0.6</v>
      </c>
    </row>
    <row r="156" spans="1:26" x14ac:dyDescent="0.25">
      <c r="A156" s="1" t="s">
        <v>813</v>
      </c>
      <c r="B156" s="1" t="s">
        <v>814</v>
      </c>
      <c r="C156" s="1" t="s">
        <v>46</v>
      </c>
      <c r="D156" s="1" t="s">
        <v>1764</v>
      </c>
      <c r="E156" s="1" t="s">
        <v>38</v>
      </c>
      <c r="F156" s="8"/>
      <c r="G156" s="8">
        <v>43145</v>
      </c>
      <c r="H156" s="11">
        <v>1</v>
      </c>
      <c r="I156" s="11" t="s">
        <v>2109</v>
      </c>
      <c r="J156" s="11" t="s">
        <v>2023</v>
      </c>
      <c r="K156" s="1" t="s">
        <v>101</v>
      </c>
      <c r="L156" s="1" t="s">
        <v>102</v>
      </c>
      <c r="M156" s="1" t="s">
        <v>573</v>
      </c>
      <c r="N156" s="1" t="s">
        <v>17</v>
      </c>
      <c r="O156" s="1" t="s">
        <v>279</v>
      </c>
      <c r="P156" s="1" t="s">
        <v>280</v>
      </c>
      <c r="Q156" s="1" t="s">
        <v>163</v>
      </c>
      <c r="R156" s="1" t="s">
        <v>574</v>
      </c>
      <c r="S156" s="2">
        <v>8517806</v>
      </c>
      <c r="T156" s="2">
        <v>8179006</v>
      </c>
      <c r="U156" s="2">
        <v>3271602.4</v>
      </c>
      <c r="V156" s="3"/>
      <c r="W156" s="27">
        <f t="shared" si="6"/>
        <v>0.39999999999999997</v>
      </c>
      <c r="X156" s="27">
        <f t="shared" si="7"/>
        <v>0</v>
      </c>
      <c r="Y156" s="3">
        <v>4907403.5999999996</v>
      </c>
      <c r="Z156" s="29">
        <f t="shared" si="8"/>
        <v>0.6</v>
      </c>
    </row>
    <row r="157" spans="1:26" x14ac:dyDescent="0.25">
      <c r="A157" s="1" t="s">
        <v>815</v>
      </c>
      <c r="B157" s="1" t="s">
        <v>816</v>
      </c>
      <c r="C157" s="1" t="s">
        <v>320</v>
      </c>
      <c r="D157" s="1" t="s">
        <v>1765</v>
      </c>
      <c r="E157" s="1" t="s">
        <v>16</v>
      </c>
      <c r="F157" s="8"/>
      <c r="G157" s="8">
        <v>43283</v>
      </c>
      <c r="H157" s="11">
        <v>1</v>
      </c>
      <c r="I157" s="11" t="s">
        <v>111</v>
      </c>
      <c r="J157" s="11" t="s">
        <v>1965</v>
      </c>
      <c r="K157" s="1" t="s">
        <v>101</v>
      </c>
      <c r="L157" s="1" t="s">
        <v>102</v>
      </c>
      <c r="M157" s="1" t="s">
        <v>573</v>
      </c>
      <c r="N157" s="1" t="s">
        <v>17</v>
      </c>
      <c r="O157" s="1" t="s">
        <v>279</v>
      </c>
      <c r="P157" s="1" t="s">
        <v>280</v>
      </c>
      <c r="Q157" s="1" t="s">
        <v>107</v>
      </c>
      <c r="R157" s="1" t="s">
        <v>50</v>
      </c>
      <c r="S157" s="2">
        <v>3104530</v>
      </c>
      <c r="T157" s="2">
        <v>1803940</v>
      </c>
      <c r="U157" s="2">
        <v>721576</v>
      </c>
      <c r="V157" s="3"/>
      <c r="W157" s="27">
        <f t="shared" si="6"/>
        <v>0.4</v>
      </c>
      <c r="X157" s="27">
        <f t="shared" si="7"/>
        <v>0</v>
      </c>
      <c r="Y157" s="3">
        <v>1082364</v>
      </c>
      <c r="Z157" s="29">
        <f t="shared" si="8"/>
        <v>0.6</v>
      </c>
    </row>
    <row r="158" spans="1:26" x14ac:dyDescent="0.25">
      <c r="A158" s="1" t="s">
        <v>817</v>
      </c>
      <c r="B158" s="1" t="s">
        <v>818</v>
      </c>
      <c r="C158" s="1" t="s">
        <v>46</v>
      </c>
      <c r="D158" s="1" t="s">
        <v>1764</v>
      </c>
      <c r="E158" s="1" t="s">
        <v>38</v>
      </c>
      <c r="F158" s="8"/>
      <c r="G158" s="8">
        <v>43145</v>
      </c>
      <c r="H158" s="11">
        <v>1</v>
      </c>
      <c r="I158" s="11" t="s">
        <v>2109</v>
      </c>
      <c r="J158" s="11" t="s">
        <v>1989</v>
      </c>
      <c r="K158" s="1" t="s">
        <v>101</v>
      </c>
      <c r="L158" s="1" t="s">
        <v>102</v>
      </c>
      <c r="M158" s="1" t="s">
        <v>573</v>
      </c>
      <c r="N158" s="1" t="s">
        <v>17</v>
      </c>
      <c r="O158" s="1" t="s">
        <v>279</v>
      </c>
      <c r="P158" s="1" t="s">
        <v>280</v>
      </c>
      <c r="Q158" s="1" t="s">
        <v>587</v>
      </c>
      <c r="R158" s="1" t="s">
        <v>574</v>
      </c>
      <c r="S158" s="2">
        <v>1996702</v>
      </c>
      <c r="T158" s="2">
        <v>1354861</v>
      </c>
      <c r="U158" s="2">
        <v>541944.4</v>
      </c>
      <c r="V158" s="3"/>
      <c r="W158" s="27">
        <f t="shared" si="6"/>
        <v>0.4</v>
      </c>
      <c r="X158" s="27">
        <f t="shared" si="7"/>
        <v>0</v>
      </c>
      <c r="Y158" s="3">
        <v>812916.6</v>
      </c>
      <c r="Z158" s="29">
        <f t="shared" si="8"/>
        <v>0.6</v>
      </c>
    </row>
    <row r="159" spans="1:26" x14ac:dyDescent="0.25">
      <c r="A159" s="1" t="s">
        <v>819</v>
      </c>
      <c r="B159" s="1" t="s">
        <v>820</v>
      </c>
      <c r="C159" s="1" t="s">
        <v>46</v>
      </c>
      <c r="D159" s="1" t="s">
        <v>1764</v>
      </c>
      <c r="E159" s="1" t="s">
        <v>38</v>
      </c>
      <c r="F159" s="8"/>
      <c r="G159" s="8">
        <v>43145</v>
      </c>
      <c r="H159" s="11">
        <v>1</v>
      </c>
      <c r="I159" s="11" t="s">
        <v>2109</v>
      </c>
      <c r="J159" s="11" t="s">
        <v>1989</v>
      </c>
      <c r="K159" s="1" t="s">
        <v>101</v>
      </c>
      <c r="L159" s="1" t="s">
        <v>102</v>
      </c>
      <c r="M159" s="1" t="s">
        <v>573</v>
      </c>
      <c r="N159" s="1" t="s">
        <v>17</v>
      </c>
      <c r="O159" s="1" t="s">
        <v>279</v>
      </c>
      <c r="P159" s="1" t="s">
        <v>280</v>
      </c>
      <c r="Q159" s="1" t="s">
        <v>69</v>
      </c>
      <c r="R159" s="1" t="s">
        <v>574</v>
      </c>
      <c r="S159" s="2">
        <v>18279307</v>
      </c>
      <c r="T159" s="2">
        <v>6578607</v>
      </c>
      <c r="U159" s="2">
        <v>2631442.7999999998</v>
      </c>
      <c r="V159" s="3"/>
      <c r="W159" s="27">
        <f t="shared" si="6"/>
        <v>0.39999999999999997</v>
      </c>
      <c r="X159" s="27">
        <f t="shared" si="7"/>
        <v>0</v>
      </c>
      <c r="Y159" s="3">
        <v>3947164.2</v>
      </c>
      <c r="Z159" s="29">
        <f t="shared" si="8"/>
        <v>0.6</v>
      </c>
    </row>
    <row r="160" spans="1:26" x14ac:dyDescent="0.25">
      <c r="A160" s="1" t="s">
        <v>821</v>
      </c>
      <c r="B160" s="1" t="s">
        <v>822</v>
      </c>
      <c r="C160" s="1" t="s">
        <v>46</v>
      </c>
      <c r="D160" s="1" t="s">
        <v>1764</v>
      </c>
      <c r="E160" s="1" t="s">
        <v>38</v>
      </c>
      <c r="F160" s="8"/>
      <c r="G160" s="8">
        <v>43145</v>
      </c>
      <c r="H160" s="11">
        <v>1</v>
      </c>
      <c r="I160" s="11" t="s">
        <v>2109</v>
      </c>
      <c r="J160" s="11" t="s">
        <v>1989</v>
      </c>
      <c r="K160" s="1" t="s">
        <v>101</v>
      </c>
      <c r="L160" s="1" t="s">
        <v>102</v>
      </c>
      <c r="M160" s="1" t="s">
        <v>573</v>
      </c>
      <c r="N160" s="1" t="s">
        <v>17</v>
      </c>
      <c r="O160" s="1" t="s">
        <v>279</v>
      </c>
      <c r="P160" s="1" t="s">
        <v>280</v>
      </c>
      <c r="Q160" s="1" t="s">
        <v>163</v>
      </c>
      <c r="R160" s="1" t="s">
        <v>574</v>
      </c>
      <c r="S160" s="2">
        <v>4583841</v>
      </c>
      <c r="T160" s="2">
        <v>3338402.52</v>
      </c>
      <c r="U160" s="2">
        <v>1335361</v>
      </c>
      <c r="V160" s="3"/>
      <c r="W160" s="27">
        <f t="shared" si="6"/>
        <v>0.3999999976036443</v>
      </c>
      <c r="X160" s="27">
        <f t="shared" si="7"/>
        <v>0</v>
      </c>
      <c r="Y160" s="3">
        <v>2003041.52</v>
      </c>
      <c r="Z160" s="29">
        <f t="shared" si="8"/>
        <v>0.60000000239635576</v>
      </c>
    </row>
    <row r="161" spans="1:26" x14ac:dyDescent="0.25">
      <c r="A161" s="1" t="s">
        <v>823</v>
      </c>
      <c r="B161" s="1" t="s">
        <v>824</v>
      </c>
      <c r="C161" s="1" t="s">
        <v>373</v>
      </c>
      <c r="D161" s="1" t="s">
        <v>1766</v>
      </c>
      <c r="E161" s="1" t="s">
        <v>16</v>
      </c>
      <c r="F161" s="8"/>
      <c r="G161" s="8">
        <v>43132</v>
      </c>
      <c r="H161" s="11">
        <v>1</v>
      </c>
      <c r="I161" s="11" t="s">
        <v>111</v>
      </c>
      <c r="J161" s="11" t="s">
        <v>1958</v>
      </c>
      <c r="K161" s="1" t="s">
        <v>101</v>
      </c>
      <c r="L161" s="1" t="s">
        <v>102</v>
      </c>
      <c r="M161" s="1" t="s">
        <v>573</v>
      </c>
      <c r="N161" s="1" t="s">
        <v>17</v>
      </c>
      <c r="O161" s="1" t="s">
        <v>279</v>
      </c>
      <c r="P161" s="1" t="s">
        <v>280</v>
      </c>
      <c r="Q161" s="1" t="s">
        <v>107</v>
      </c>
      <c r="R161" s="1" t="s">
        <v>605</v>
      </c>
      <c r="S161" s="2">
        <v>7132332</v>
      </c>
      <c r="T161" s="2">
        <v>1642435</v>
      </c>
      <c r="U161" s="2">
        <v>656974</v>
      </c>
      <c r="V161" s="3"/>
      <c r="W161" s="27">
        <f t="shared" si="6"/>
        <v>0.4</v>
      </c>
      <c r="X161" s="27">
        <f t="shared" si="7"/>
        <v>0</v>
      </c>
      <c r="Y161" s="3">
        <v>985461</v>
      </c>
      <c r="Z161" s="29">
        <f t="shared" si="8"/>
        <v>0.6</v>
      </c>
    </row>
    <row r="162" spans="1:26" x14ac:dyDescent="0.25">
      <c r="A162" s="1" t="s">
        <v>826</v>
      </c>
      <c r="B162" s="1" t="s">
        <v>827</v>
      </c>
      <c r="C162" s="1" t="s">
        <v>91</v>
      </c>
      <c r="D162" s="1" t="s">
        <v>1767</v>
      </c>
      <c r="E162" s="1" t="s">
        <v>38</v>
      </c>
      <c r="F162" s="8"/>
      <c r="G162" s="8">
        <v>43119</v>
      </c>
      <c r="H162" s="11">
        <v>1</v>
      </c>
      <c r="I162" s="11" t="s">
        <v>91</v>
      </c>
      <c r="J162" s="11" t="s">
        <v>2024</v>
      </c>
      <c r="K162" s="1" t="s">
        <v>299</v>
      </c>
      <c r="L162" s="1" t="s">
        <v>300</v>
      </c>
      <c r="M162" s="1" t="s">
        <v>573</v>
      </c>
      <c r="N162" s="1" t="s">
        <v>17</v>
      </c>
      <c r="O162" s="1" t="s">
        <v>279</v>
      </c>
      <c r="P162" s="1" t="s">
        <v>280</v>
      </c>
      <c r="Q162" s="1" t="s">
        <v>193</v>
      </c>
      <c r="R162" s="1" t="s">
        <v>50</v>
      </c>
      <c r="S162" s="2">
        <v>27970146</v>
      </c>
      <c r="T162" s="2">
        <v>20547315</v>
      </c>
      <c r="U162" s="2">
        <v>8218926</v>
      </c>
      <c r="V162" s="3"/>
      <c r="W162" s="27">
        <f t="shared" si="6"/>
        <v>0.4</v>
      </c>
      <c r="X162" s="27">
        <f t="shared" si="7"/>
        <v>0</v>
      </c>
      <c r="Y162" s="3">
        <v>12328389</v>
      </c>
      <c r="Z162" s="29">
        <f t="shared" si="8"/>
        <v>0.6</v>
      </c>
    </row>
    <row r="163" spans="1:26" x14ac:dyDescent="0.25">
      <c r="A163" s="1" t="s">
        <v>828</v>
      </c>
      <c r="B163" s="1" t="s">
        <v>829</v>
      </c>
      <c r="C163" s="1" t="s">
        <v>344</v>
      </c>
      <c r="D163" s="1" t="s">
        <v>1768</v>
      </c>
      <c r="E163" s="1" t="s">
        <v>16</v>
      </c>
      <c r="F163" s="8"/>
      <c r="G163" s="8">
        <v>43250</v>
      </c>
      <c r="H163" s="11">
        <v>1</v>
      </c>
      <c r="I163" s="11" t="s">
        <v>37</v>
      </c>
      <c r="J163" s="11" t="s">
        <v>1985</v>
      </c>
      <c r="K163" s="1" t="s">
        <v>101</v>
      </c>
      <c r="L163" s="1" t="s">
        <v>102</v>
      </c>
      <c r="M163" s="1" t="s">
        <v>573</v>
      </c>
      <c r="N163" s="1" t="s">
        <v>17</v>
      </c>
      <c r="O163" s="1" t="s">
        <v>279</v>
      </c>
      <c r="P163" s="1" t="s">
        <v>280</v>
      </c>
      <c r="Q163" s="1" t="s">
        <v>167</v>
      </c>
      <c r="R163" s="1" t="s">
        <v>574</v>
      </c>
      <c r="S163" s="2">
        <v>8676644</v>
      </c>
      <c r="T163" s="2">
        <v>2777894</v>
      </c>
      <c r="U163" s="2">
        <v>1111157.6000000001</v>
      </c>
      <c r="V163" s="3"/>
      <c r="W163" s="27">
        <f t="shared" si="6"/>
        <v>0.4</v>
      </c>
      <c r="X163" s="27">
        <f t="shared" si="7"/>
        <v>0</v>
      </c>
      <c r="Y163" s="3">
        <v>1666736.4</v>
      </c>
      <c r="Z163" s="29">
        <f t="shared" si="8"/>
        <v>0.6</v>
      </c>
    </row>
    <row r="164" spans="1:26" x14ac:dyDescent="0.25">
      <c r="A164" s="1" t="s">
        <v>830</v>
      </c>
      <c r="B164" s="1" t="s">
        <v>831</v>
      </c>
      <c r="C164" s="1" t="s">
        <v>344</v>
      </c>
      <c r="D164" s="1" t="s">
        <v>1768</v>
      </c>
      <c r="E164" s="1" t="s">
        <v>16</v>
      </c>
      <c r="F164" s="8"/>
      <c r="G164" s="8">
        <v>43236</v>
      </c>
      <c r="H164" s="11">
        <v>1</v>
      </c>
      <c r="I164" s="11" t="s">
        <v>37</v>
      </c>
      <c r="J164" s="11" t="s">
        <v>1985</v>
      </c>
      <c r="K164" s="1" t="s">
        <v>101</v>
      </c>
      <c r="L164" s="1" t="s">
        <v>102</v>
      </c>
      <c r="M164" s="1" t="s">
        <v>573</v>
      </c>
      <c r="N164" s="1" t="s">
        <v>17</v>
      </c>
      <c r="O164" s="1" t="s">
        <v>279</v>
      </c>
      <c r="P164" s="1" t="s">
        <v>280</v>
      </c>
      <c r="Q164" s="1" t="s">
        <v>183</v>
      </c>
      <c r="R164" s="1" t="s">
        <v>574</v>
      </c>
      <c r="S164" s="2">
        <v>4320040</v>
      </c>
      <c r="T164" s="2">
        <v>4120395</v>
      </c>
      <c r="U164" s="2">
        <v>1648158</v>
      </c>
      <c r="V164" s="3"/>
      <c r="W164" s="27">
        <f t="shared" si="6"/>
        <v>0.4</v>
      </c>
      <c r="X164" s="27">
        <f t="shared" si="7"/>
        <v>0</v>
      </c>
      <c r="Y164" s="3">
        <v>2472237</v>
      </c>
      <c r="Z164" s="29">
        <f t="shared" si="8"/>
        <v>0.6</v>
      </c>
    </row>
    <row r="165" spans="1:26" x14ac:dyDescent="0.25">
      <c r="A165" s="1" t="s">
        <v>832</v>
      </c>
      <c r="B165" s="1" t="s">
        <v>519</v>
      </c>
      <c r="C165" s="1" t="s">
        <v>520</v>
      </c>
      <c r="D165" s="1" t="s">
        <v>1761</v>
      </c>
      <c r="E165" s="1" t="s">
        <v>96</v>
      </c>
      <c r="F165" s="8"/>
      <c r="G165" s="8">
        <v>43710</v>
      </c>
      <c r="H165" s="11">
        <v>1</v>
      </c>
      <c r="I165" s="11" t="s">
        <v>2044</v>
      </c>
      <c r="J165" s="11" t="s">
        <v>1960</v>
      </c>
      <c r="K165" s="1" t="s">
        <v>101</v>
      </c>
      <c r="L165" s="1" t="s">
        <v>102</v>
      </c>
      <c r="M165" s="1" t="s">
        <v>573</v>
      </c>
      <c r="N165" s="1" t="s">
        <v>17</v>
      </c>
      <c r="O165" s="1" t="s">
        <v>279</v>
      </c>
      <c r="P165" s="1" t="s">
        <v>280</v>
      </c>
      <c r="Q165" s="1" t="s">
        <v>193</v>
      </c>
      <c r="R165" s="1" t="s">
        <v>574</v>
      </c>
      <c r="S165" s="2">
        <v>5899524</v>
      </c>
      <c r="T165" s="2">
        <v>2928003</v>
      </c>
      <c r="U165" s="2">
        <v>1171201.2</v>
      </c>
      <c r="V165" s="3"/>
      <c r="W165" s="27">
        <f t="shared" si="6"/>
        <v>0.39999999999999997</v>
      </c>
      <c r="X165" s="27">
        <f t="shared" si="7"/>
        <v>0</v>
      </c>
      <c r="Y165" s="3">
        <v>1756801.8</v>
      </c>
      <c r="Z165" s="29">
        <f t="shared" si="8"/>
        <v>0.6</v>
      </c>
    </row>
    <row r="166" spans="1:26" x14ac:dyDescent="0.25">
      <c r="A166" s="1" t="s">
        <v>833</v>
      </c>
      <c r="B166" s="1" t="s">
        <v>834</v>
      </c>
      <c r="C166" s="1" t="s">
        <v>91</v>
      </c>
      <c r="D166" s="1" t="s">
        <v>1767</v>
      </c>
      <c r="E166" s="1" t="s">
        <v>38</v>
      </c>
      <c r="F166" s="8"/>
      <c r="G166" s="8">
        <v>44347</v>
      </c>
      <c r="H166" s="11">
        <v>1</v>
      </c>
      <c r="I166" s="11" t="s">
        <v>91</v>
      </c>
      <c r="J166" s="11" t="s">
        <v>1977</v>
      </c>
      <c r="K166" s="1" t="s">
        <v>299</v>
      </c>
      <c r="L166" s="1" t="s">
        <v>300</v>
      </c>
      <c r="M166" s="1" t="s">
        <v>573</v>
      </c>
      <c r="N166" s="1" t="s">
        <v>17</v>
      </c>
      <c r="O166" s="1" t="s">
        <v>279</v>
      </c>
      <c r="P166" s="1" t="s">
        <v>280</v>
      </c>
      <c r="Q166" s="1" t="s">
        <v>115</v>
      </c>
      <c r="R166" s="1" t="s">
        <v>50</v>
      </c>
      <c r="S166" s="2">
        <v>59697561</v>
      </c>
      <c r="T166" s="2">
        <v>21289530</v>
      </c>
      <c r="U166" s="2">
        <v>8515812</v>
      </c>
      <c r="V166" s="3"/>
      <c r="W166" s="27">
        <f t="shared" si="6"/>
        <v>0.4</v>
      </c>
      <c r="X166" s="27">
        <f t="shared" si="7"/>
        <v>0</v>
      </c>
      <c r="Y166" s="3">
        <v>12773718</v>
      </c>
      <c r="Z166" s="29">
        <f t="shared" si="8"/>
        <v>0.6</v>
      </c>
    </row>
    <row r="167" spans="1:26" x14ac:dyDescent="0.25">
      <c r="A167" s="1" t="s">
        <v>835</v>
      </c>
      <c r="B167" s="1" t="s">
        <v>836</v>
      </c>
      <c r="C167" s="1" t="s">
        <v>837</v>
      </c>
      <c r="D167" s="1" t="s">
        <v>1769</v>
      </c>
      <c r="E167" s="1" t="s">
        <v>16</v>
      </c>
      <c r="F167" s="8"/>
      <c r="G167" s="8">
        <v>43369</v>
      </c>
      <c r="H167" s="11">
        <v>1</v>
      </c>
      <c r="I167" s="11" t="s">
        <v>111</v>
      </c>
      <c r="J167" s="11" t="s">
        <v>1996</v>
      </c>
      <c r="K167" s="1" t="s">
        <v>101</v>
      </c>
      <c r="L167" s="1" t="s">
        <v>102</v>
      </c>
      <c r="M167" s="1" t="s">
        <v>573</v>
      </c>
      <c r="N167" s="1" t="s">
        <v>17</v>
      </c>
      <c r="O167" s="1" t="s">
        <v>279</v>
      </c>
      <c r="P167" s="1" t="s">
        <v>280</v>
      </c>
      <c r="Q167" s="1" t="s">
        <v>534</v>
      </c>
      <c r="R167" s="1" t="s">
        <v>574</v>
      </c>
      <c r="S167" s="2">
        <v>6992348</v>
      </c>
      <c r="T167" s="2">
        <v>3951210</v>
      </c>
      <c r="U167" s="2">
        <v>1580484</v>
      </c>
      <c r="V167" s="3"/>
      <c r="W167" s="27">
        <f t="shared" si="6"/>
        <v>0.4</v>
      </c>
      <c r="X167" s="27">
        <f t="shared" si="7"/>
        <v>0</v>
      </c>
      <c r="Y167" s="3">
        <v>2370726</v>
      </c>
      <c r="Z167" s="29">
        <f t="shared" si="8"/>
        <v>0.6</v>
      </c>
    </row>
    <row r="168" spans="1:26" x14ac:dyDescent="0.25">
      <c r="A168" s="1" t="s">
        <v>838</v>
      </c>
      <c r="B168" s="1" t="s">
        <v>839</v>
      </c>
      <c r="C168" s="1" t="s">
        <v>699</v>
      </c>
      <c r="D168" s="1" t="s">
        <v>1770</v>
      </c>
      <c r="E168" s="1" t="s">
        <v>16</v>
      </c>
      <c r="F168" s="8"/>
      <c r="G168" s="8">
        <v>43731</v>
      </c>
      <c r="H168" s="11">
        <v>1</v>
      </c>
      <c r="I168" s="11" t="s">
        <v>111</v>
      </c>
      <c r="J168" s="11" t="s">
        <v>1996</v>
      </c>
      <c r="K168" s="1" t="s">
        <v>101</v>
      </c>
      <c r="L168" s="1" t="s">
        <v>102</v>
      </c>
      <c r="M168" s="1" t="s">
        <v>573</v>
      </c>
      <c r="N168" s="1" t="s">
        <v>17</v>
      </c>
      <c r="O168" s="1" t="s">
        <v>279</v>
      </c>
      <c r="P168" s="1" t="s">
        <v>280</v>
      </c>
      <c r="Q168" s="1" t="s">
        <v>200</v>
      </c>
      <c r="R168" s="1" t="s">
        <v>574</v>
      </c>
      <c r="S168" s="2">
        <v>1232542</v>
      </c>
      <c r="T168" s="2">
        <v>742019</v>
      </c>
      <c r="U168" s="2">
        <v>296807.59999999998</v>
      </c>
      <c r="V168" s="3"/>
      <c r="W168" s="27">
        <f t="shared" si="6"/>
        <v>0.39999999999999997</v>
      </c>
      <c r="X168" s="27">
        <f t="shared" si="7"/>
        <v>0</v>
      </c>
      <c r="Y168" s="3">
        <v>445211.4</v>
      </c>
      <c r="Z168" s="29">
        <f t="shared" si="8"/>
        <v>0.6</v>
      </c>
    </row>
    <row r="169" spans="1:26" x14ac:dyDescent="0.25">
      <c r="A169" s="1" t="s">
        <v>840</v>
      </c>
      <c r="B169" s="1" t="s">
        <v>841</v>
      </c>
      <c r="C169" s="1" t="s">
        <v>699</v>
      </c>
      <c r="D169" s="1" t="s">
        <v>1770</v>
      </c>
      <c r="E169" s="1" t="s">
        <v>16</v>
      </c>
      <c r="F169" s="8"/>
      <c r="G169" s="8">
        <v>43122</v>
      </c>
      <c r="H169" s="11">
        <v>1</v>
      </c>
      <c r="I169" s="11" t="s">
        <v>111</v>
      </c>
      <c r="J169" s="11" t="s">
        <v>1996</v>
      </c>
      <c r="K169" s="1" t="s">
        <v>101</v>
      </c>
      <c r="L169" s="1" t="s">
        <v>102</v>
      </c>
      <c r="M169" s="1" t="s">
        <v>573</v>
      </c>
      <c r="N169" s="1" t="s">
        <v>17</v>
      </c>
      <c r="O169" s="1" t="s">
        <v>279</v>
      </c>
      <c r="P169" s="1" t="s">
        <v>280</v>
      </c>
      <c r="Q169" s="1" t="s">
        <v>115</v>
      </c>
      <c r="R169" s="1" t="s">
        <v>574</v>
      </c>
      <c r="S169" s="2">
        <v>4756654</v>
      </c>
      <c r="T169" s="2">
        <v>2516635</v>
      </c>
      <c r="U169" s="2">
        <v>1006654</v>
      </c>
      <c r="V169" s="3"/>
      <c r="W169" s="27">
        <f t="shared" si="6"/>
        <v>0.4</v>
      </c>
      <c r="X169" s="27">
        <f t="shared" si="7"/>
        <v>0</v>
      </c>
      <c r="Y169" s="3">
        <v>1509981</v>
      </c>
      <c r="Z169" s="29">
        <f t="shared" si="8"/>
        <v>0.6</v>
      </c>
    </row>
    <row r="170" spans="1:26" x14ac:dyDescent="0.25">
      <c r="A170" s="1" t="s">
        <v>844</v>
      </c>
      <c r="B170" s="1" t="s">
        <v>845</v>
      </c>
      <c r="C170" s="1" t="s">
        <v>262</v>
      </c>
      <c r="D170" s="1" t="s">
        <v>1771</v>
      </c>
      <c r="E170" s="1" t="s">
        <v>16</v>
      </c>
      <c r="F170" s="8"/>
      <c r="G170" s="8">
        <v>42992</v>
      </c>
      <c r="H170" s="11">
        <v>1</v>
      </c>
      <c r="I170" s="11" t="s">
        <v>2100</v>
      </c>
      <c r="J170" s="11" t="s">
        <v>1956</v>
      </c>
      <c r="K170" s="1" t="s">
        <v>101</v>
      </c>
      <c r="L170" s="1" t="s">
        <v>102</v>
      </c>
      <c r="M170" s="1" t="s">
        <v>573</v>
      </c>
      <c r="N170" s="1" t="s">
        <v>17</v>
      </c>
      <c r="O170" s="1" t="s">
        <v>279</v>
      </c>
      <c r="P170" s="1" t="s">
        <v>280</v>
      </c>
      <c r="Q170" s="1" t="s">
        <v>248</v>
      </c>
      <c r="R170" s="1" t="s">
        <v>574</v>
      </c>
      <c r="S170" s="2">
        <v>40803963</v>
      </c>
      <c r="T170" s="2">
        <v>23711006</v>
      </c>
      <c r="U170" s="2">
        <v>9484402.4000000004</v>
      </c>
      <c r="V170" s="3"/>
      <c r="W170" s="27">
        <f t="shared" si="6"/>
        <v>0.4</v>
      </c>
      <c r="X170" s="27">
        <f t="shared" si="7"/>
        <v>0</v>
      </c>
      <c r="Y170" s="3">
        <v>14226603.6</v>
      </c>
      <c r="Z170" s="29">
        <f t="shared" si="8"/>
        <v>0.6</v>
      </c>
    </row>
    <row r="171" spans="1:26" x14ac:dyDescent="0.25">
      <c r="A171" s="1" t="s">
        <v>846</v>
      </c>
      <c r="B171" s="1" t="s">
        <v>427</v>
      </c>
      <c r="C171" s="1" t="s">
        <v>428</v>
      </c>
      <c r="D171" s="1" t="s">
        <v>1772</v>
      </c>
      <c r="E171" s="1" t="s">
        <v>16</v>
      </c>
      <c r="F171" s="8"/>
      <c r="G171" s="8">
        <v>43084</v>
      </c>
      <c r="H171" s="11">
        <v>1</v>
      </c>
      <c r="I171" s="11" t="s">
        <v>2102</v>
      </c>
      <c r="J171" s="11" t="s">
        <v>1988</v>
      </c>
      <c r="K171" s="1" t="s">
        <v>101</v>
      </c>
      <c r="L171" s="1" t="s">
        <v>102</v>
      </c>
      <c r="M171" s="1" t="s">
        <v>573</v>
      </c>
      <c r="N171" s="1" t="s">
        <v>17</v>
      </c>
      <c r="O171" s="1" t="s">
        <v>279</v>
      </c>
      <c r="P171" s="1" t="s">
        <v>280</v>
      </c>
      <c r="Q171" s="1" t="s">
        <v>305</v>
      </c>
      <c r="R171" s="1" t="s">
        <v>574</v>
      </c>
      <c r="S171" s="2">
        <v>26976397</v>
      </c>
      <c r="T171" s="2">
        <v>11849056</v>
      </c>
      <c r="U171" s="2">
        <v>4739622.4000000004</v>
      </c>
      <c r="V171" s="3"/>
      <c r="W171" s="27">
        <f t="shared" si="6"/>
        <v>0.4</v>
      </c>
      <c r="X171" s="27">
        <f t="shared" si="7"/>
        <v>0</v>
      </c>
      <c r="Y171" s="3">
        <v>7109433.5999999996</v>
      </c>
      <c r="Z171" s="29">
        <f t="shared" si="8"/>
        <v>0.6</v>
      </c>
    </row>
    <row r="172" spans="1:26" x14ac:dyDescent="0.25">
      <c r="A172" s="1" t="s">
        <v>847</v>
      </c>
      <c r="B172" s="1" t="s">
        <v>848</v>
      </c>
      <c r="C172" s="1" t="s">
        <v>467</v>
      </c>
      <c r="D172" s="1" t="s">
        <v>1773</v>
      </c>
      <c r="E172" s="1" t="s">
        <v>16</v>
      </c>
      <c r="F172" s="8"/>
      <c r="G172" s="8">
        <v>44427</v>
      </c>
      <c r="H172" s="11">
        <v>1</v>
      </c>
      <c r="I172" s="11" t="s">
        <v>60</v>
      </c>
      <c r="J172" s="11" t="s">
        <v>2022</v>
      </c>
      <c r="K172" s="1" t="s">
        <v>101</v>
      </c>
      <c r="L172" s="1" t="s">
        <v>102</v>
      </c>
      <c r="M172" s="1" t="s">
        <v>573</v>
      </c>
      <c r="N172" s="1" t="s">
        <v>17</v>
      </c>
      <c r="O172" s="1" t="s">
        <v>279</v>
      </c>
      <c r="P172" s="1" t="s">
        <v>280</v>
      </c>
      <c r="Q172" s="1" t="s">
        <v>115</v>
      </c>
      <c r="R172" s="1" t="s">
        <v>50</v>
      </c>
      <c r="S172" s="2">
        <v>10891834</v>
      </c>
      <c r="T172" s="2">
        <v>6471349</v>
      </c>
      <c r="U172" s="2">
        <v>2588539.6</v>
      </c>
      <c r="V172" s="3"/>
      <c r="W172" s="27">
        <f t="shared" si="6"/>
        <v>0.4</v>
      </c>
      <c r="X172" s="27">
        <f t="shared" si="7"/>
        <v>0</v>
      </c>
      <c r="Y172" s="3">
        <v>3882809.4</v>
      </c>
      <c r="Z172" s="29">
        <f t="shared" si="8"/>
        <v>0.6</v>
      </c>
    </row>
    <row r="173" spans="1:26" x14ac:dyDescent="0.25">
      <c r="A173" s="1" t="s">
        <v>849</v>
      </c>
      <c r="B173" s="1" t="s">
        <v>850</v>
      </c>
      <c r="C173" s="1" t="s">
        <v>73</v>
      </c>
      <c r="D173" s="1" t="s">
        <v>1724</v>
      </c>
      <c r="E173" s="1" t="s">
        <v>38</v>
      </c>
      <c r="F173" s="8"/>
      <c r="G173" s="8">
        <v>43028</v>
      </c>
      <c r="H173" s="11">
        <v>1</v>
      </c>
      <c r="I173" s="11" t="s">
        <v>73</v>
      </c>
      <c r="J173" s="11" t="s">
        <v>1981</v>
      </c>
      <c r="K173" s="1" t="s">
        <v>101</v>
      </c>
      <c r="L173" s="1" t="s">
        <v>102</v>
      </c>
      <c r="M173" s="1" t="s">
        <v>573</v>
      </c>
      <c r="N173" s="1" t="s">
        <v>17</v>
      </c>
      <c r="O173" s="1" t="s">
        <v>279</v>
      </c>
      <c r="P173" s="1" t="s">
        <v>280</v>
      </c>
      <c r="Q173" s="1" t="s">
        <v>50</v>
      </c>
      <c r="R173" s="1" t="s">
        <v>50</v>
      </c>
      <c r="S173" s="2">
        <v>14603699</v>
      </c>
      <c r="T173" s="2">
        <v>11501062</v>
      </c>
      <c r="U173" s="2">
        <v>4600424.8</v>
      </c>
      <c r="V173" s="3"/>
      <c r="W173" s="27">
        <f t="shared" si="6"/>
        <v>0.39999999999999997</v>
      </c>
      <c r="X173" s="27">
        <f t="shared" si="7"/>
        <v>0</v>
      </c>
      <c r="Y173" s="3">
        <v>6900637.2000000002</v>
      </c>
      <c r="Z173" s="29">
        <f t="shared" si="8"/>
        <v>0.6</v>
      </c>
    </row>
    <row r="174" spans="1:26" x14ac:dyDescent="0.25">
      <c r="A174" s="1" t="s">
        <v>851</v>
      </c>
      <c r="B174" s="1" t="s">
        <v>852</v>
      </c>
      <c r="C174" s="1" t="s">
        <v>73</v>
      </c>
      <c r="D174" s="1" t="s">
        <v>1724</v>
      </c>
      <c r="E174" s="1" t="s">
        <v>38</v>
      </c>
      <c r="F174" s="8"/>
      <c r="G174" s="8">
        <v>43010</v>
      </c>
      <c r="H174" s="11">
        <v>1</v>
      </c>
      <c r="I174" s="11" t="s">
        <v>73</v>
      </c>
      <c r="J174" s="11" t="s">
        <v>1984</v>
      </c>
      <c r="K174" s="1" t="s">
        <v>101</v>
      </c>
      <c r="L174" s="1" t="s">
        <v>102</v>
      </c>
      <c r="M174" s="1" t="s">
        <v>573</v>
      </c>
      <c r="N174" s="1" t="s">
        <v>17</v>
      </c>
      <c r="O174" s="1" t="s">
        <v>279</v>
      </c>
      <c r="P174" s="1" t="s">
        <v>280</v>
      </c>
      <c r="Q174" s="1" t="s">
        <v>183</v>
      </c>
      <c r="R174" s="1" t="s">
        <v>50</v>
      </c>
      <c r="S174" s="2">
        <v>17887844</v>
      </c>
      <c r="T174" s="2">
        <v>7560625</v>
      </c>
      <c r="U174" s="2">
        <v>3024250</v>
      </c>
      <c r="V174" s="3"/>
      <c r="W174" s="27">
        <f t="shared" si="6"/>
        <v>0.4</v>
      </c>
      <c r="X174" s="27">
        <f t="shared" si="7"/>
        <v>0</v>
      </c>
      <c r="Y174" s="3">
        <v>4536375</v>
      </c>
      <c r="Z174" s="29">
        <f t="shared" si="8"/>
        <v>0.6</v>
      </c>
    </row>
    <row r="175" spans="1:26" x14ac:dyDescent="0.25">
      <c r="A175" s="1" t="s">
        <v>853</v>
      </c>
      <c r="B175" s="1" t="s">
        <v>854</v>
      </c>
      <c r="C175" s="1" t="s">
        <v>855</v>
      </c>
      <c r="D175" s="1" t="s">
        <v>1774</v>
      </c>
      <c r="E175" s="1" t="s">
        <v>16</v>
      </c>
      <c r="F175" s="8"/>
      <c r="G175" s="8">
        <v>43731</v>
      </c>
      <c r="H175" s="11">
        <v>1</v>
      </c>
      <c r="I175" s="11" t="s">
        <v>91</v>
      </c>
      <c r="J175" s="11" t="s">
        <v>2001</v>
      </c>
      <c r="K175" s="1" t="s">
        <v>101</v>
      </c>
      <c r="L175" s="1" t="s">
        <v>102</v>
      </c>
      <c r="M175" s="1" t="s">
        <v>573</v>
      </c>
      <c r="N175" s="1" t="s">
        <v>17</v>
      </c>
      <c r="O175" s="1" t="s">
        <v>279</v>
      </c>
      <c r="P175" s="1" t="s">
        <v>280</v>
      </c>
      <c r="Q175" s="1" t="s">
        <v>167</v>
      </c>
      <c r="R175" s="1" t="s">
        <v>574</v>
      </c>
      <c r="S175" s="2">
        <v>8085980</v>
      </c>
      <c r="T175" s="2">
        <v>5538089</v>
      </c>
      <c r="U175" s="2">
        <v>2215235.6</v>
      </c>
      <c r="V175" s="3"/>
      <c r="W175" s="27">
        <f t="shared" si="6"/>
        <v>0.4</v>
      </c>
      <c r="X175" s="27">
        <f t="shared" si="7"/>
        <v>0</v>
      </c>
      <c r="Y175" s="3">
        <v>3322853.4</v>
      </c>
      <c r="Z175" s="29">
        <f t="shared" si="8"/>
        <v>0.6</v>
      </c>
    </row>
    <row r="176" spans="1:26" x14ac:dyDescent="0.25">
      <c r="A176" s="1" t="s">
        <v>856</v>
      </c>
      <c r="B176" s="1" t="s">
        <v>857</v>
      </c>
      <c r="C176" s="1" t="s">
        <v>588</v>
      </c>
      <c r="D176" s="1" t="s">
        <v>1775</v>
      </c>
      <c r="E176" s="1" t="s">
        <v>16</v>
      </c>
      <c r="F176" s="8"/>
      <c r="G176" s="8">
        <v>43122</v>
      </c>
      <c r="H176" s="11">
        <v>1</v>
      </c>
      <c r="I176" s="11" t="s">
        <v>2104</v>
      </c>
      <c r="J176" s="11" t="s">
        <v>2018</v>
      </c>
      <c r="K176" s="1" t="s">
        <v>101</v>
      </c>
      <c r="L176" s="1" t="s">
        <v>102</v>
      </c>
      <c r="M176" s="1" t="s">
        <v>573</v>
      </c>
      <c r="N176" s="1" t="s">
        <v>17</v>
      </c>
      <c r="O176" s="1" t="s">
        <v>279</v>
      </c>
      <c r="P176" s="1" t="s">
        <v>280</v>
      </c>
      <c r="Q176" s="1" t="s">
        <v>97</v>
      </c>
      <c r="R176" s="1" t="s">
        <v>574</v>
      </c>
      <c r="S176" s="2">
        <v>7735431</v>
      </c>
      <c r="T176" s="2">
        <v>4348728</v>
      </c>
      <c r="U176" s="2">
        <v>1739491.2</v>
      </c>
      <c r="V176" s="3"/>
      <c r="W176" s="27">
        <f t="shared" si="6"/>
        <v>0.39999999999999997</v>
      </c>
      <c r="X176" s="27">
        <f t="shared" si="7"/>
        <v>0</v>
      </c>
      <c r="Y176" s="3">
        <v>2609236.7999999998</v>
      </c>
      <c r="Z176" s="29">
        <f t="shared" si="8"/>
        <v>0.6</v>
      </c>
    </row>
    <row r="177" spans="1:26" x14ac:dyDescent="0.25">
      <c r="A177" s="1" t="s">
        <v>858</v>
      </c>
      <c r="B177" s="1" t="s">
        <v>859</v>
      </c>
      <c r="C177" s="1" t="s">
        <v>73</v>
      </c>
      <c r="D177" s="1" t="s">
        <v>1724</v>
      </c>
      <c r="E177" s="1" t="s">
        <v>38</v>
      </c>
      <c r="F177" s="8"/>
      <c r="G177" s="8">
        <v>43027</v>
      </c>
      <c r="H177" s="11">
        <v>1</v>
      </c>
      <c r="I177" s="11" t="s">
        <v>73</v>
      </c>
      <c r="J177" s="11" t="s">
        <v>1976</v>
      </c>
      <c r="K177" s="1" t="s">
        <v>101</v>
      </c>
      <c r="L177" s="1" t="s">
        <v>102</v>
      </c>
      <c r="M177" s="1" t="s">
        <v>573</v>
      </c>
      <c r="N177" s="1" t="s">
        <v>17</v>
      </c>
      <c r="O177" s="1" t="s">
        <v>279</v>
      </c>
      <c r="P177" s="1" t="s">
        <v>280</v>
      </c>
      <c r="Q177" s="1" t="s">
        <v>66</v>
      </c>
      <c r="R177" s="1" t="s">
        <v>50</v>
      </c>
      <c r="S177" s="2">
        <v>35063287.5</v>
      </c>
      <c r="T177" s="2">
        <v>24277574.5</v>
      </c>
      <c r="U177" s="2">
        <v>9711029.8000000007</v>
      </c>
      <c r="V177" s="3"/>
      <c r="W177" s="27">
        <f t="shared" si="6"/>
        <v>0.4</v>
      </c>
      <c r="X177" s="27">
        <f t="shared" si="7"/>
        <v>0</v>
      </c>
      <c r="Y177" s="3">
        <v>14566544.699999999</v>
      </c>
      <c r="Z177" s="29">
        <f t="shared" si="8"/>
        <v>0.6</v>
      </c>
    </row>
    <row r="178" spans="1:26" x14ac:dyDescent="0.25">
      <c r="A178" s="1" t="s">
        <v>860</v>
      </c>
      <c r="B178" s="1" t="s">
        <v>861</v>
      </c>
      <c r="C178" s="1" t="s">
        <v>862</v>
      </c>
      <c r="D178" s="1" t="s">
        <v>1776</v>
      </c>
      <c r="E178" s="1" t="s">
        <v>124</v>
      </c>
      <c r="F178" s="8"/>
      <c r="G178" s="8">
        <v>43311</v>
      </c>
      <c r="H178" s="11">
        <v>1</v>
      </c>
      <c r="I178" s="11" t="s">
        <v>2109</v>
      </c>
      <c r="J178" s="11" t="s">
        <v>1979</v>
      </c>
      <c r="K178" s="1" t="s">
        <v>101</v>
      </c>
      <c r="L178" s="1" t="s">
        <v>102</v>
      </c>
      <c r="M178" s="1" t="s">
        <v>573</v>
      </c>
      <c r="N178" s="1" t="s">
        <v>17</v>
      </c>
      <c r="O178" s="1" t="s">
        <v>279</v>
      </c>
      <c r="P178" s="1" t="s">
        <v>280</v>
      </c>
      <c r="Q178" s="1" t="s">
        <v>248</v>
      </c>
      <c r="R178" s="1" t="s">
        <v>574</v>
      </c>
      <c r="S178" s="2">
        <v>50344779</v>
      </c>
      <c r="T178" s="2">
        <v>29703670</v>
      </c>
      <c r="U178" s="2">
        <v>11881468</v>
      </c>
      <c r="V178" s="3"/>
      <c r="W178" s="27">
        <f t="shared" si="6"/>
        <v>0.4</v>
      </c>
      <c r="X178" s="27">
        <f t="shared" si="7"/>
        <v>0</v>
      </c>
      <c r="Y178" s="3">
        <v>17822202</v>
      </c>
      <c r="Z178" s="29">
        <f t="shared" si="8"/>
        <v>0.6</v>
      </c>
    </row>
    <row r="179" spans="1:26" x14ac:dyDescent="0.25">
      <c r="A179" s="1" t="s">
        <v>863</v>
      </c>
      <c r="B179" s="1" t="s">
        <v>864</v>
      </c>
      <c r="C179" s="1" t="s">
        <v>588</v>
      </c>
      <c r="D179" s="1" t="s">
        <v>1775</v>
      </c>
      <c r="E179" s="1" t="s">
        <v>16</v>
      </c>
      <c r="F179" s="8"/>
      <c r="G179" s="8">
        <v>43129</v>
      </c>
      <c r="H179" s="11">
        <v>1</v>
      </c>
      <c r="I179" s="11" t="s">
        <v>2104</v>
      </c>
      <c r="J179" s="11" t="s">
        <v>2018</v>
      </c>
      <c r="K179" s="1" t="s">
        <v>101</v>
      </c>
      <c r="L179" s="1" t="s">
        <v>102</v>
      </c>
      <c r="M179" s="1" t="s">
        <v>573</v>
      </c>
      <c r="N179" s="1" t="s">
        <v>17</v>
      </c>
      <c r="O179" s="1" t="s">
        <v>279</v>
      </c>
      <c r="P179" s="1" t="s">
        <v>280</v>
      </c>
      <c r="Q179" s="1" t="s">
        <v>211</v>
      </c>
      <c r="R179" s="1" t="s">
        <v>574</v>
      </c>
      <c r="S179" s="2">
        <v>5653950</v>
      </c>
      <c r="T179" s="2">
        <v>3472760</v>
      </c>
      <c r="U179" s="2">
        <v>1389104</v>
      </c>
      <c r="V179" s="3"/>
      <c r="W179" s="27">
        <f t="shared" si="6"/>
        <v>0.4</v>
      </c>
      <c r="X179" s="27">
        <f t="shared" si="7"/>
        <v>0</v>
      </c>
      <c r="Y179" s="3">
        <v>2083656</v>
      </c>
      <c r="Z179" s="29">
        <f t="shared" si="8"/>
        <v>0.6</v>
      </c>
    </row>
    <row r="180" spans="1:26" x14ac:dyDescent="0.25">
      <c r="A180" s="1" t="s">
        <v>865</v>
      </c>
      <c r="B180" s="1" t="s">
        <v>866</v>
      </c>
      <c r="C180" s="1" t="s">
        <v>588</v>
      </c>
      <c r="D180" s="1" t="s">
        <v>1775</v>
      </c>
      <c r="E180" s="1" t="s">
        <v>16</v>
      </c>
      <c r="F180" s="8"/>
      <c r="G180" s="8">
        <v>43151</v>
      </c>
      <c r="H180" s="11">
        <v>1</v>
      </c>
      <c r="I180" s="11" t="s">
        <v>2104</v>
      </c>
      <c r="J180" s="11" t="s">
        <v>2018</v>
      </c>
      <c r="K180" s="1" t="s">
        <v>101</v>
      </c>
      <c r="L180" s="1" t="s">
        <v>102</v>
      </c>
      <c r="M180" s="1" t="s">
        <v>573</v>
      </c>
      <c r="N180" s="1" t="s">
        <v>17</v>
      </c>
      <c r="O180" s="1" t="s">
        <v>279</v>
      </c>
      <c r="P180" s="1" t="s">
        <v>280</v>
      </c>
      <c r="Q180" s="1" t="s">
        <v>211</v>
      </c>
      <c r="R180" s="1" t="s">
        <v>574</v>
      </c>
      <c r="S180" s="2">
        <v>6642529</v>
      </c>
      <c r="T180" s="2">
        <v>2655224</v>
      </c>
      <c r="U180" s="2">
        <v>1062089.6000000001</v>
      </c>
      <c r="V180" s="3"/>
      <c r="W180" s="27">
        <f t="shared" si="6"/>
        <v>0.4</v>
      </c>
      <c r="X180" s="27">
        <f t="shared" si="7"/>
        <v>0</v>
      </c>
      <c r="Y180" s="3">
        <v>1593134.4</v>
      </c>
      <c r="Z180" s="29">
        <f t="shared" si="8"/>
        <v>0.6</v>
      </c>
    </row>
    <row r="181" spans="1:26" x14ac:dyDescent="0.25">
      <c r="A181" s="1" t="s">
        <v>868</v>
      </c>
      <c r="B181" s="1" t="s">
        <v>869</v>
      </c>
      <c r="C181" s="1" t="s">
        <v>73</v>
      </c>
      <c r="D181" s="1" t="s">
        <v>1724</v>
      </c>
      <c r="E181" s="1" t="s">
        <v>38</v>
      </c>
      <c r="F181" s="8"/>
      <c r="G181" s="8">
        <v>43040</v>
      </c>
      <c r="H181" s="11">
        <v>1</v>
      </c>
      <c r="I181" s="11" t="s">
        <v>73</v>
      </c>
      <c r="J181" s="11" t="s">
        <v>1978</v>
      </c>
      <c r="K181" s="1" t="s">
        <v>101</v>
      </c>
      <c r="L181" s="1" t="s">
        <v>102</v>
      </c>
      <c r="M181" s="1" t="s">
        <v>573</v>
      </c>
      <c r="N181" s="1" t="s">
        <v>17</v>
      </c>
      <c r="O181" s="1" t="s">
        <v>279</v>
      </c>
      <c r="P181" s="1" t="s">
        <v>280</v>
      </c>
      <c r="Q181" s="1" t="s">
        <v>587</v>
      </c>
      <c r="R181" s="1" t="s">
        <v>50</v>
      </c>
      <c r="S181" s="2">
        <v>16499342</v>
      </c>
      <c r="T181" s="2">
        <v>11427046</v>
      </c>
      <c r="U181" s="2">
        <v>4570818.4000000004</v>
      </c>
      <c r="V181" s="3"/>
      <c r="W181" s="27">
        <f t="shared" si="6"/>
        <v>0.4</v>
      </c>
      <c r="X181" s="27">
        <f t="shared" si="7"/>
        <v>0</v>
      </c>
      <c r="Y181" s="3">
        <v>6856227.5999999996</v>
      </c>
      <c r="Z181" s="29">
        <f t="shared" si="8"/>
        <v>0.6</v>
      </c>
    </row>
    <row r="182" spans="1:26" x14ac:dyDescent="0.25">
      <c r="A182" s="1" t="s">
        <v>870</v>
      </c>
      <c r="B182" s="1" t="s">
        <v>871</v>
      </c>
      <c r="C182" s="1" t="s">
        <v>110</v>
      </c>
      <c r="D182" s="1" t="s">
        <v>1777</v>
      </c>
      <c r="E182" s="1" t="s">
        <v>16</v>
      </c>
      <c r="F182" s="8"/>
      <c r="G182" s="8">
        <v>43165</v>
      </c>
      <c r="H182" s="11">
        <v>1</v>
      </c>
      <c r="I182" s="11" t="s">
        <v>2102</v>
      </c>
      <c r="J182" s="11" t="s">
        <v>1964</v>
      </c>
      <c r="K182" s="1" t="s">
        <v>101</v>
      </c>
      <c r="L182" s="1" t="s">
        <v>102</v>
      </c>
      <c r="M182" s="1" t="s">
        <v>573</v>
      </c>
      <c r="N182" s="1" t="s">
        <v>17</v>
      </c>
      <c r="O182" s="1" t="s">
        <v>279</v>
      </c>
      <c r="P182" s="1" t="s">
        <v>280</v>
      </c>
      <c r="Q182" s="1" t="s">
        <v>230</v>
      </c>
      <c r="R182" s="1" t="s">
        <v>574</v>
      </c>
      <c r="S182" s="2">
        <v>2553150</v>
      </c>
      <c r="T182" s="2">
        <v>1193678</v>
      </c>
      <c r="U182" s="2">
        <v>477471.2</v>
      </c>
      <c r="V182" s="3"/>
      <c r="W182" s="27">
        <f t="shared" si="6"/>
        <v>0.4</v>
      </c>
      <c r="X182" s="27">
        <f t="shared" si="7"/>
        <v>0</v>
      </c>
      <c r="Y182" s="3">
        <v>716206.8</v>
      </c>
      <c r="Z182" s="29">
        <f t="shared" si="8"/>
        <v>0.60000000000000009</v>
      </c>
    </row>
    <row r="183" spans="1:26" x14ac:dyDescent="0.25">
      <c r="A183" s="1" t="s">
        <v>872</v>
      </c>
      <c r="B183" s="1" t="s">
        <v>873</v>
      </c>
      <c r="C183" s="1" t="s">
        <v>721</v>
      </c>
      <c r="D183" s="1" t="s">
        <v>1778</v>
      </c>
      <c r="E183" s="1" t="s">
        <v>16</v>
      </c>
      <c r="F183" s="8"/>
      <c r="G183" s="8">
        <v>43762</v>
      </c>
      <c r="H183" s="11">
        <v>1</v>
      </c>
      <c r="I183" s="11" t="s">
        <v>2105</v>
      </c>
      <c r="J183" s="11" t="s">
        <v>1986</v>
      </c>
      <c r="K183" s="1" t="s">
        <v>101</v>
      </c>
      <c r="L183" s="1" t="s">
        <v>102</v>
      </c>
      <c r="M183" s="1" t="s">
        <v>573</v>
      </c>
      <c r="N183" s="1" t="s">
        <v>17</v>
      </c>
      <c r="O183" s="1" t="s">
        <v>279</v>
      </c>
      <c r="P183" s="1" t="s">
        <v>280</v>
      </c>
      <c r="Q183" s="1" t="s">
        <v>66</v>
      </c>
      <c r="R183" s="1" t="s">
        <v>574</v>
      </c>
      <c r="S183" s="2">
        <v>11246573</v>
      </c>
      <c r="T183" s="2">
        <v>7447519</v>
      </c>
      <c r="U183" s="2">
        <v>2979007.6</v>
      </c>
      <c r="V183" s="3"/>
      <c r="W183" s="27">
        <f t="shared" si="6"/>
        <v>0.4</v>
      </c>
      <c r="X183" s="27">
        <f t="shared" si="7"/>
        <v>0</v>
      </c>
      <c r="Y183" s="3">
        <v>4468511.4000000004</v>
      </c>
      <c r="Z183" s="29">
        <f t="shared" si="8"/>
        <v>0.60000000000000009</v>
      </c>
    </row>
    <row r="184" spans="1:26" x14ac:dyDescent="0.25">
      <c r="A184" s="1" t="s">
        <v>875</v>
      </c>
      <c r="B184" s="1" t="s">
        <v>876</v>
      </c>
      <c r="C184" s="1" t="s">
        <v>242</v>
      </c>
      <c r="D184" s="1" t="s">
        <v>1779</v>
      </c>
      <c r="E184" s="1" t="s">
        <v>16</v>
      </c>
      <c r="F184" s="8"/>
      <c r="G184" s="8">
        <v>43081</v>
      </c>
      <c r="H184" s="11">
        <v>1</v>
      </c>
      <c r="I184" s="11" t="s">
        <v>46</v>
      </c>
      <c r="J184" s="11" t="s">
        <v>1989</v>
      </c>
      <c r="K184" s="1" t="s">
        <v>101</v>
      </c>
      <c r="L184" s="1" t="s">
        <v>102</v>
      </c>
      <c r="M184" s="1" t="s">
        <v>573</v>
      </c>
      <c r="N184" s="1" t="s">
        <v>17</v>
      </c>
      <c r="O184" s="1" t="s">
        <v>279</v>
      </c>
      <c r="P184" s="1" t="s">
        <v>280</v>
      </c>
      <c r="Q184" s="1" t="s">
        <v>57</v>
      </c>
      <c r="R184" s="1" t="s">
        <v>574</v>
      </c>
      <c r="S184" s="2">
        <v>757052</v>
      </c>
      <c r="T184" s="2">
        <v>561117</v>
      </c>
      <c r="U184" s="2">
        <v>224446.8</v>
      </c>
      <c r="V184" s="3"/>
      <c r="W184" s="27">
        <f t="shared" si="6"/>
        <v>0.39999999999999997</v>
      </c>
      <c r="X184" s="27">
        <f t="shared" si="7"/>
        <v>0</v>
      </c>
      <c r="Y184" s="3">
        <v>336670.2</v>
      </c>
      <c r="Z184" s="29">
        <f t="shared" si="8"/>
        <v>0.6</v>
      </c>
    </row>
    <row r="185" spans="1:26" x14ac:dyDescent="0.25">
      <c r="A185" s="1" t="s">
        <v>878</v>
      </c>
      <c r="B185" s="1" t="s">
        <v>879</v>
      </c>
      <c r="C185" s="1" t="s">
        <v>285</v>
      </c>
      <c r="D185" s="1" t="s">
        <v>1780</v>
      </c>
      <c r="E185" s="1" t="s">
        <v>79</v>
      </c>
      <c r="F185" s="8">
        <v>42887</v>
      </c>
      <c r="G185" s="8">
        <v>43154</v>
      </c>
      <c r="H185" s="11">
        <v>2</v>
      </c>
      <c r="I185" s="11" t="s">
        <v>2110</v>
      </c>
      <c r="J185" s="11" t="s">
        <v>1990</v>
      </c>
      <c r="K185" s="1" t="s">
        <v>101</v>
      </c>
      <c r="L185" s="1" t="s">
        <v>102</v>
      </c>
      <c r="M185" s="1" t="s">
        <v>641</v>
      </c>
      <c r="N185" s="1" t="s">
        <v>17</v>
      </c>
      <c r="O185" s="1" t="s">
        <v>27</v>
      </c>
      <c r="P185" s="1" t="s">
        <v>78</v>
      </c>
      <c r="Q185" s="1" t="s">
        <v>288</v>
      </c>
      <c r="R185" s="1" t="s">
        <v>219</v>
      </c>
      <c r="S185" s="2">
        <v>7614226.29</v>
      </c>
      <c r="T185" s="2">
        <v>3574588</v>
      </c>
      <c r="U185" s="2">
        <v>2278799.85</v>
      </c>
      <c r="V185" s="3"/>
      <c r="W185" s="27">
        <f t="shared" si="6"/>
        <v>0.63750000000000007</v>
      </c>
      <c r="X185" s="27">
        <f t="shared" si="7"/>
        <v>0</v>
      </c>
      <c r="Y185" s="3">
        <v>402141.15</v>
      </c>
      <c r="Z185" s="29">
        <f t="shared" si="8"/>
        <v>0.1125</v>
      </c>
    </row>
    <row r="186" spans="1:26" x14ac:dyDescent="0.25">
      <c r="A186" s="1" t="s">
        <v>880</v>
      </c>
      <c r="B186" s="1" t="s">
        <v>881</v>
      </c>
      <c r="C186" s="1" t="s">
        <v>236</v>
      </c>
      <c r="D186" s="1" t="s">
        <v>1781</v>
      </c>
      <c r="E186" s="1" t="s">
        <v>16</v>
      </c>
      <c r="F186" s="8">
        <v>43234</v>
      </c>
      <c r="G186" s="8">
        <v>43700</v>
      </c>
      <c r="H186" s="11">
        <v>1</v>
      </c>
      <c r="I186" s="11" t="s">
        <v>2101</v>
      </c>
      <c r="J186" s="11" t="s">
        <v>2010</v>
      </c>
      <c r="K186" s="1" t="s">
        <v>101</v>
      </c>
      <c r="L186" s="1" t="s">
        <v>102</v>
      </c>
      <c r="M186" s="1" t="s">
        <v>641</v>
      </c>
      <c r="N186" s="1" t="s">
        <v>17</v>
      </c>
      <c r="O186" s="1" t="s">
        <v>27</v>
      </c>
      <c r="P186" s="1" t="s">
        <v>78</v>
      </c>
      <c r="Q186" s="1" t="s">
        <v>108</v>
      </c>
      <c r="R186" s="1" t="s">
        <v>148</v>
      </c>
      <c r="S186" s="2">
        <v>19063685.329999998</v>
      </c>
      <c r="T186" s="2">
        <v>12575882.800000001</v>
      </c>
      <c r="U186" s="2">
        <v>8017125.2800000003</v>
      </c>
      <c r="V186" s="3"/>
      <c r="W186" s="27">
        <f t="shared" si="6"/>
        <v>0.63749999960241355</v>
      </c>
      <c r="X186" s="27">
        <f t="shared" si="7"/>
        <v>0</v>
      </c>
      <c r="Y186" s="3">
        <v>1414786.82</v>
      </c>
      <c r="Z186" s="29">
        <f t="shared" si="8"/>
        <v>0.1125000003975864</v>
      </c>
    </row>
    <row r="187" spans="1:26" x14ac:dyDescent="0.25">
      <c r="A187" s="1" t="s">
        <v>884</v>
      </c>
      <c r="B187" s="1" t="s">
        <v>885</v>
      </c>
      <c r="C187" s="1" t="s">
        <v>886</v>
      </c>
      <c r="D187" s="1" t="s">
        <v>1782</v>
      </c>
      <c r="E187" s="1" t="s">
        <v>16</v>
      </c>
      <c r="F187" s="8"/>
      <c r="G187" s="8">
        <v>43427</v>
      </c>
      <c r="H187" s="11">
        <v>1</v>
      </c>
      <c r="I187" s="11" t="s">
        <v>111</v>
      </c>
      <c r="J187" s="11" t="s">
        <v>1958</v>
      </c>
      <c r="K187" s="1" t="s">
        <v>101</v>
      </c>
      <c r="L187" s="1" t="s">
        <v>102</v>
      </c>
      <c r="M187" s="1" t="s">
        <v>641</v>
      </c>
      <c r="N187" s="1" t="s">
        <v>17</v>
      </c>
      <c r="O187" s="1" t="s">
        <v>27</v>
      </c>
      <c r="P187" s="1" t="s">
        <v>78</v>
      </c>
      <c r="Q187" s="1" t="s">
        <v>273</v>
      </c>
      <c r="R187" s="1" t="s">
        <v>114</v>
      </c>
      <c r="S187" s="2">
        <v>73617066.75</v>
      </c>
      <c r="T187" s="2">
        <v>57041746.5</v>
      </c>
      <c r="U187" s="2">
        <v>36364113.390000001</v>
      </c>
      <c r="V187" s="3"/>
      <c r="W187" s="27">
        <f t="shared" si="6"/>
        <v>0.63749999993425865</v>
      </c>
      <c r="X187" s="27">
        <f t="shared" si="7"/>
        <v>0</v>
      </c>
      <c r="Y187" s="3">
        <v>6417196.4900000002</v>
      </c>
      <c r="Z187" s="29">
        <f t="shared" si="8"/>
        <v>0.11250000015339642</v>
      </c>
    </row>
    <row r="188" spans="1:26" x14ac:dyDescent="0.25">
      <c r="A188" s="1" t="s">
        <v>890</v>
      </c>
      <c r="B188" s="1" t="s">
        <v>891</v>
      </c>
      <c r="C188" s="1" t="s">
        <v>892</v>
      </c>
      <c r="D188" s="1" t="s">
        <v>1783</v>
      </c>
      <c r="E188" s="1" t="s">
        <v>26</v>
      </c>
      <c r="F188" s="8"/>
      <c r="G188" s="8">
        <v>43255</v>
      </c>
      <c r="H188" s="11">
        <v>1</v>
      </c>
      <c r="I188" s="11" t="s">
        <v>2100</v>
      </c>
      <c r="J188" s="11" t="s">
        <v>2008</v>
      </c>
      <c r="K188" s="1" t="s">
        <v>101</v>
      </c>
      <c r="L188" s="1" t="s">
        <v>102</v>
      </c>
      <c r="M188" s="1" t="s">
        <v>637</v>
      </c>
      <c r="N188" s="1" t="s">
        <v>17</v>
      </c>
      <c r="O188" s="1" t="s">
        <v>27</v>
      </c>
      <c r="P188" s="1" t="s">
        <v>95</v>
      </c>
      <c r="Q188" s="1" t="s">
        <v>360</v>
      </c>
      <c r="R188" s="1" t="s">
        <v>114</v>
      </c>
      <c r="S188" s="2">
        <v>88839100.430000007</v>
      </c>
      <c r="T188" s="2">
        <v>73292744.159999996</v>
      </c>
      <c r="U188" s="2">
        <v>46724124.399999999</v>
      </c>
      <c r="V188" s="3"/>
      <c r="W188" s="27">
        <f t="shared" si="6"/>
        <v>0.63749999997271223</v>
      </c>
      <c r="X188" s="27">
        <f t="shared" si="7"/>
        <v>0</v>
      </c>
      <c r="Y188" s="3">
        <v>8245433.7199999997</v>
      </c>
      <c r="Z188" s="29">
        <f t="shared" si="8"/>
        <v>0.11250000002728783</v>
      </c>
    </row>
    <row r="189" spans="1:26" x14ac:dyDescent="0.25">
      <c r="A189" s="1" t="s">
        <v>899</v>
      </c>
      <c r="B189" s="1" t="s">
        <v>900</v>
      </c>
      <c r="C189" s="1" t="s">
        <v>901</v>
      </c>
      <c r="D189" s="1" t="s">
        <v>1784</v>
      </c>
      <c r="E189" s="1" t="s">
        <v>63</v>
      </c>
      <c r="F189" s="8"/>
      <c r="G189" s="8">
        <v>43153</v>
      </c>
      <c r="H189" s="11">
        <v>1</v>
      </c>
      <c r="I189" s="11" t="s">
        <v>2103</v>
      </c>
      <c r="J189" s="11" t="s">
        <v>1963</v>
      </c>
      <c r="K189" s="1" t="s">
        <v>101</v>
      </c>
      <c r="L189" s="1" t="s">
        <v>102</v>
      </c>
      <c r="M189" s="1" t="s">
        <v>887</v>
      </c>
      <c r="N189" s="1" t="s">
        <v>39</v>
      </c>
      <c r="O189" s="1" t="s">
        <v>23</v>
      </c>
      <c r="P189" s="1" t="s">
        <v>35</v>
      </c>
      <c r="Q189" s="1" t="s">
        <v>255</v>
      </c>
      <c r="R189" s="1" t="s">
        <v>288</v>
      </c>
      <c r="S189" s="2">
        <v>42459196.530000001</v>
      </c>
      <c r="T189" s="2">
        <v>42459196.530000001</v>
      </c>
      <c r="U189" s="2">
        <v>42459196.530000001</v>
      </c>
      <c r="V189" s="3"/>
      <c r="W189" s="27">
        <f t="shared" si="6"/>
        <v>1</v>
      </c>
      <c r="X189" s="27">
        <f t="shared" si="7"/>
        <v>0</v>
      </c>
      <c r="Y189" s="3">
        <v>0</v>
      </c>
      <c r="Z189" s="29">
        <f t="shared" si="8"/>
        <v>0</v>
      </c>
    </row>
    <row r="190" spans="1:26" x14ac:dyDescent="0.25">
      <c r="A190" s="1" t="s">
        <v>903</v>
      </c>
      <c r="B190" s="1" t="s">
        <v>904</v>
      </c>
      <c r="C190" s="1" t="s">
        <v>145</v>
      </c>
      <c r="D190" s="1" t="s">
        <v>1785</v>
      </c>
      <c r="E190" s="1" t="s">
        <v>16</v>
      </c>
      <c r="F190" s="8"/>
      <c r="G190" s="8">
        <v>43494</v>
      </c>
      <c r="H190" s="11">
        <v>1</v>
      </c>
      <c r="I190" s="11" t="s">
        <v>60</v>
      </c>
      <c r="J190" s="11" t="s">
        <v>2020</v>
      </c>
      <c r="K190" s="1" t="s">
        <v>101</v>
      </c>
      <c r="L190" s="1" t="s">
        <v>102</v>
      </c>
      <c r="M190" s="1" t="s">
        <v>894</v>
      </c>
      <c r="N190" s="1" t="s">
        <v>17</v>
      </c>
      <c r="O190" s="1" t="s">
        <v>23</v>
      </c>
      <c r="P190" s="1" t="s">
        <v>24</v>
      </c>
      <c r="Q190" s="1" t="s">
        <v>569</v>
      </c>
      <c r="R190" s="1" t="s">
        <v>71</v>
      </c>
      <c r="S190" s="2">
        <v>1475026.29</v>
      </c>
      <c r="T190" s="2">
        <v>825532.8</v>
      </c>
      <c r="U190" s="2">
        <v>495319.68</v>
      </c>
      <c r="V190" s="3"/>
      <c r="W190" s="27">
        <f t="shared" si="6"/>
        <v>0.6</v>
      </c>
      <c r="X190" s="27">
        <f t="shared" si="7"/>
        <v>0</v>
      </c>
      <c r="Y190" s="3">
        <v>330213.12</v>
      </c>
      <c r="Z190" s="29">
        <f t="shared" si="8"/>
        <v>0.39999999999999997</v>
      </c>
    </row>
    <row r="191" spans="1:26" x14ac:dyDescent="0.25">
      <c r="A191" s="1" t="s">
        <v>908</v>
      </c>
      <c r="B191" s="1" t="s">
        <v>909</v>
      </c>
      <c r="C191" s="1" t="s">
        <v>593</v>
      </c>
      <c r="D191" s="1" t="s">
        <v>1786</v>
      </c>
      <c r="E191" s="1" t="s">
        <v>26</v>
      </c>
      <c r="F191" s="8"/>
      <c r="G191" s="8">
        <v>43510</v>
      </c>
      <c r="H191" s="11">
        <v>1</v>
      </c>
      <c r="I191" s="11" t="s">
        <v>73</v>
      </c>
      <c r="J191" s="11" t="s">
        <v>1981</v>
      </c>
      <c r="K191" s="1" t="s">
        <v>101</v>
      </c>
      <c r="L191" s="1" t="s">
        <v>102</v>
      </c>
      <c r="M191" s="1" t="s">
        <v>893</v>
      </c>
      <c r="N191" s="1" t="s">
        <v>17</v>
      </c>
      <c r="O191" s="1" t="s">
        <v>23</v>
      </c>
      <c r="P191" s="1" t="s">
        <v>35</v>
      </c>
      <c r="Q191" s="1" t="s">
        <v>283</v>
      </c>
      <c r="R191" s="1" t="s">
        <v>119</v>
      </c>
      <c r="S191" s="2">
        <v>2007837.11</v>
      </c>
      <c r="T191" s="2">
        <v>1422960</v>
      </c>
      <c r="U191" s="2">
        <v>853776</v>
      </c>
      <c r="V191" s="3"/>
      <c r="W191" s="27">
        <f t="shared" si="6"/>
        <v>0.6</v>
      </c>
      <c r="X191" s="27">
        <f t="shared" si="7"/>
        <v>0</v>
      </c>
      <c r="Y191" s="3">
        <v>569184</v>
      </c>
      <c r="Z191" s="29">
        <f t="shared" si="8"/>
        <v>0.4</v>
      </c>
    </row>
    <row r="192" spans="1:26" x14ac:dyDescent="0.25">
      <c r="A192" s="1" t="s">
        <v>910</v>
      </c>
      <c r="B192" s="1" t="s">
        <v>562</v>
      </c>
      <c r="C192" s="1" t="s">
        <v>563</v>
      </c>
      <c r="D192" s="1" t="s">
        <v>1787</v>
      </c>
      <c r="E192" s="1" t="s">
        <v>16</v>
      </c>
      <c r="F192" s="8"/>
      <c r="G192" s="8">
        <v>43810</v>
      </c>
      <c r="H192" s="11">
        <v>1</v>
      </c>
      <c r="I192" s="11" t="s">
        <v>91</v>
      </c>
      <c r="J192" s="11" t="s">
        <v>2001</v>
      </c>
      <c r="K192" s="1" t="s">
        <v>101</v>
      </c>
      <c r="L192" s="1" t="s">
        <v>102</v>
      </c>
      <c r="M192" s="1" t="s">
        <v>893</v>
      </c>
      <c r="N192" s="1" t="s">
        <v>17</v>
      </c>
      <c r="O192" s="1" t="s">
        <v>23</v>
      </c>
      <c r="P192" s="1" t="s">
        <v>35</v>
      </c>
      <c r="Q192" s="1" t="s">
        <v>273</v>
      </c>
      <c r="R192" s="1" t="s">
        <v>119</v>
      </c>
      <c r="S192" s="2">
        <v>849093</v>
      </c>
      <c r="T192" s="2">
        <v>817539.8</v>
      </c>
      <c r="U192" s="2">
        <v>654031.84</v>
      </c>
      <c r="V192" s="3"/>
      <c r="W192" s="27">
        <f t="shared" si="6"/>
        <v>0.79999999999999993</v>
      </c>
      <c r="X192" s="27">
        <f t="shared" si="7"/>
        <v>0</v>
      </c>
      <c r="Y192" s="3">
        <v>163507.96</v>
      </c>
      <c r="Z192" s="29">
        <f t="shared" si="8"/>
        <v>0.19999999999999998</v>
      </c>
    </row>
    <row r="193" spans="1:26" x14ac:dyDescent="0.25">
      <c r="A193" s="1" t="s">
        <v>911</v>
      </c>
      <c r="B193" s="1" t="s">
        <v>912</v>
      </c>
      <c r="C193" s="1" t="s">
        <v>913</v>
      </c>
      <c r="D193" s="1" t="s">
        <v>1788</v>
      </c>
      <c r="E193" s="1" t="s">
        <v>26</v>
      </c>
      <c r="F193" s="8"/>
      <c r="G193" s="8">
        <v>43598</v>
      </c>
      <c r="H193" s="11">
        <v>1</v>
      </c>
      <c r="I193" s="11" t="s">
        <v>40</v>
      </c>
      <c r="J193" s="11" t="s">
        <v>1990</v>
      </c>
      <c r="K193" s="1" t="s">
        <v>101</v>
      </c>
      <c r="L193" s="1" t="s">
        <v>102</v>
      </c>
      <c r="M193" s="1" t="s">
        <v>893</v>
      </c>
      <c r="N193" s="1" t="s">
        <v>17</v>
      </c>
      <c r="O193" s="1" t="s">
        <v>23</v>
      </c>
      <c r="P193" s="1" t="s">
        <v>35</v>
      </c>
      <c r="Q193" s="1" t="s">
        <v>249</v>
      </c>
      <c r="R193" s="1" t="s">
        <v>61</v>
      </c>
      <c r="S193" s="2">
        <v>4913172.8899999997</v>
      </c>
      <c r="T193" s="2">
        <v>3773273.46</v>
      </c>
      <c r="U193" s="2">
        <v>2829955.09</v>
      </c>
      <c r="V193" s="3"/>
      <c r="W193" s="27">
        <f t="shared" si="6"/>
        <v>0.74999999867489064</v>
      </c>
      <c r="X193" s="27">
        <f t="shared" si="7"/>
        <v>0</v>
      </c>
      <c r="Y193" s="3">
        <v>943318.37</v>
      </c>
      <c r="Z193" s="29">
        <f t="shared" si="8"/>
        <v>0.25000000132510936</v>
      </c>
    </row>
    <row r="194" spans="1:26" x14ac:dyDescent="0.25">
      <c r="A194" s="1" t="s">
        <v>914</v>
      </c>
      <c r="B194" s="1" t="s">
        <v>915</v>
      </c>
      <c r="C194" s="1" t="s">
        <v>70</v>
      </c>
      <c r="D194" s="1" t="s">
        <v>1789</v>
      </c>
      <c r="E194" s="1" t="s">
        <v>34</v>
      </c>
      <c r="F194" s="8">
        <v>43234</v>
      </c>
      <c r="G194" s="8">
        <v>43908</v>
      </c>
      <c r="H194" s="11">
        <v>3</v>
      </c>
      <c r="I194" s="11" t="s">
        <v>2111</v>
      </c>
      <c r="J194" s="11" t="s">
        <v>1993</v>
      </c>
      <c r="K194" s="1" t="s">
        <v>101</v>
      </c>
      <c r="L194" s="1" t="s">
        <v>102</v>
      </c>
      <c r="M194" s="1" t="s">
        <v>907</v>
      </c>
      <c r="N194" s="1" t="s">
        <v>17</v>
      </c>
      <c r="O194" s="1" t="s">
        <v>23</v>
      </c>
      <c r="P194" s="1" t="s">
        <v>54</v>
      </c>
      <c r="Q194" s="1" t="s">
        <v>191</v>
      </c>
      <c r="R194" s="1" t="s">
        <v>47</v>
      </c>
      <c r="S194" s="2">
        <v>2799950.89</v>
      </c>
      <c r="T194" s="2">
        <v>2200433.25</v>
      </c>
      <c r="U194" s="2">
        <v>1870368.26</v>
      </c>
      <c r="V194" s="3">
        <v>138545.75</v>
      </c>
      <c r="W194" s="27">
        <f t="shared" si="6"/>
        <v>0.84999999886386013</v>
      </c>
      <c r="X194" s="27">
        <f t="shared" si="7"/>
        <v>6.2962941502542738E-2</v>
      </c>
      <c r="Y194" s="3">
        <v>330064.99</v>
      </c>
      <c r="Z194" s="29">
        <f t="shared" si="8"/>
        <v>0.1500000011361399</v>
      </c>
    </row>
    <row r="195" spans="1:26" x14ac:dyDescent="0.25">
      <c r="A195" s="1" t="s">
        <v>921</v>
      </c>
      <c r="B195" s="1" t="s">
        <v>922</v>
      </c>
      <c r="C195" s="1" t="s">
        <v>74</v>
      </c>
      <c r="D195" s="1" t="s">
        <v>1790</v>
      </c>
      <c r="E195" s="1" t="s">
        <v>16</v>
      </c>
      <c r="F195" s="8"/>
      <c r="G195" s="8">
        <v>44354</v>
      </c>
      <c r="H195" s="11">
        <v>1</v>
      </c>
      <c r="I195" s="11" t="s">
        <v>2100</v>
      </c>
      <c r="J195" s="11" t="s">
        <v>1956</v>
      </c>
      <c r="K195" s="1" t="s">
        <v>101</v>
      </c>
      <c r="L195" s="1" t="s">
        <v>102</v>
      </c>
      <c r="M195" s="1" t="s">
        <v>917</v>
      </c>
      <c r="N195" s="1" t="s">
        <v>39</v>
      </c>
      <c r="O195" s="1" t="s">
        <v>279</v>
      </c>
      <c r="P195" s="1" t="s">
        <v>280</v>
      </c>
      <c r="Q195" s="1" t="s">
        <v>923</v>
      </c>
      <c r="R195" s="1" t="s">
        <v>924</v>
      </c>
      <c r="S195" s="2">
        <v>46002190.340000004</v>
      </c>
      <c r="T195" s="2">
        <v>14610436.140000001</v>
      </c>
      <c r="U195" s="2">
        <v>7305218.0700000003</v>
      </c>
      <c r="V195" s="3"/>
      <c r="W195" s="27">
        <f t="shared" si="6"/>
        <v>0.5</v>
      </c>
      <c r="X195" s="27">
        <f t="shared" si="7"/>
        <v>0</v>
      </c>
      <c r="Y195" s="3">
        <v>7305218.0700000003</v>
      </c>
      <c r="Z195" s="29">
        <f t="shared" si="8"/>
        <v>0.5</v>
      </c>
    </row>
    <row r="196" spans="1:26" x14ac:dyDescent="0.25">
      <c r="A196" s="1" t="s">
        <v>927</v>
      </c>
      <c r="B196" s="1" t="s">
        <v>928</v>
      </c>
      <c r="C196" s="1" t="s">
        <v>929</v>
      </c>
      <c r="D196" s="1" t="s">
        <v>1791</v>
      </c>
      <c r="E196" s="1" t="s">
        <v>124</v>
      </c>
      <c r="F196" s="8"/>
      <c r="G196" s="8">
        <v>43500</v>
      </c>
      <c r="H196" s="11">
        <v>1</v>
      </c>
      <c r="I196" s="11" t="s">
        <v>2104</v>
      </c>
      <c r="J196" s="11" t="s">
        <v>1991</v>
      </c>
      <c r="K196" s="1" t="s">
        <v>101</v>
      </c>
      <c r="L196" s="1" t="s">
        <v>102</v>
      </c>
      <c r="M196" s="1" t="s">
        <v>917</v>
      </c>
      <c r="N196" s="1" t="s">
        <v>39</v>
      </c>
      <c r="O196" s="1" t="s">
        <v>279</v>
      </c>
      <c r="P196" s="1" t="s">
        <v>280</v>
      </c>
      <c r="Q196" s="1" t="s">
        <v>592</v>
      </c>
      <c r="R196" s="1" t="s">
        <v>76</v>
      </c>
      <c r="S196" s="2">
        <v>42007426</v>
      </c>
      <c r="T196" s="2">
        <v>39957488</v>
      </c>
      <c r="U196" s="2">
        <v>19978744</v>
      </c>
      <c r="V196" s="3"/>
      <c r="W196" s="27">
        <f t="shared" ref="W196:W259" si="9">U196/T196</f>
        <v>0.5</v>
      </c>
      <c r="X196" s="27">
        <f t="shared" ref="X196:X259" si="10">V196/T196</f>
        <v>0</v>
      </c>
      <c r="Y196" s="3">
        <v>19978744</v>
      </c>
      <c r="Z196" s="29">
        <f t="shared" ref="Z196:Z259" si="11">Y196/T196</f>
        <v>0.5</v>
      </c>
    </row>
    <row r="197" spans="1:26" x14ac:dyDescent="0.25">
      <c r="A197" s="1" t="s">
        <v>932</v>
      </c>
      <c r="B197" s="1" t="s">
        <v>933</v>
      </c>
      <c r="C197" s="1" t="s">
        <v>634</v>
      </c>
      <c r="D197" s="1" t="s">
        <v>1792</v>
      </c>
      <c r="E197" s="1" t="s">
        <v>16</v>
      </c>
      <c r="F197" s="8"/>
      <c r="G197" s="8">
        <v>43369</v>
      </c>
      <c r="H197" s="11">
        <v>1</v>
      </c>
      <c r="I197" s="11" t="s">
        <v>2104</v>
      </c>
      <c r="J197" s="11" t="s">
        <v>1992</v>
      </c>
      <c r="K197" s="1" t="s">
        <v>101</v>
      </c>
      <c r="L197" s="1" t="s">
        <v>102</v>
      </c>
      <c r="M197" s="1" t="s">
        <v>917</v>
      </c>
      <c r="N197" s="1" t="s">
        <v>39</v>
      </c>
      <c r="O197" s="1" t="s">
        <v>279</v>
      </c>
      <c r="P197" s="1" t="s">
        <v>280</v>
      </c>
      <c r="Q197" s="1" t="s">
        <v>657</v>
      </c>
      <c r="R197" s="1" t="s">
        <v>226</v>
      </c>
      <c r="S197" s="2">
        <v>6819030</v>
      </c>
      <c r="T197" s="2">
        <v>4151768</v>
      </c>
      <c r="U197" s="2">
        <v>1660707.2</v>
      </c>
      <c r="V197" s="3"/>
      <c r="W197" s="27">
        <f t="shared" si="9"/>
        <v>0.39999999999999997</v>
      </c>
      <c r="X197" s="27">
        <f t="shared" si="10"/>
        <v>0</v>
      </c>
      <c r="Y197" s="3">
        <v>2491060.7999999998</v>
      </c>
      <c r="Z197" s="29">
        <f t="shared" si="11"/>
        <v>0.6</v>
      </c>
    </row>
    <row r="198" spans="1:26" x14ac:dyDescent="0.25">
      <c r="A198" s="1" t="s">
        <v>935</v>
      </c>
      <c r="B198" s="1" t="s">
        <v>936</v>
      </c>
      <c r="C198" s="1" t="s">
        <v>133</v>
      </c>
      <c r="D198" s="1" t="s">
        <v>1793</v>
      </c>
      <c r="E198" s="1" t="s">
        <v>16</v>
      </c>
      <c r="F198" s="8"/>
      <c r="G198" s="8">
        <v>43538</v>
      </c>
      <c r="H198" s="11">
        <v>1</v>
      </c>
      <c r="I198" s="11" t="s">
        <v>2104</v>
      </c>
      <c r="J198" s="11" t="s">
        <v>1973</v>
      </c>
      <c r="K198" s="1" t="s">
        <v>101</v>
      </c>
      <c r="L198" s="1" t="s">
        <v>102</v>
      </c>
      <c r="M198" s="1" t="s">
        <v>917</v>
      </c>
      <c r="N198" s="1" t="s">
        <v>39</v>
      </c>
      <c r="O198" s="1" t="s">
        <v>279</v>
      </c>
      <c r="P198" s="1" t="s">
        <v>280</v>
      </c>
      <c r="Q198" s="1" t="s">
        <v>151</v>
      </c>
      <c r="R198" s="1" t="s">
        <v>165</v>
      </c>
      <c r="S198" s="2">
        <v>9005577</v>
      </c>
      <c r="T198" s="2">
        <v>5279772</v>
      </c>
      <c r="U198" s="2">
        <v>2111908.7999999998</v>
      </c>
      <c r="V198" s="3"/>
      <c r="W198" s="27">
        <f t="shared" si="9"/>
        <v>0.39999999999999997</v>
      </c>
      <c r="X198" s="27">
        <f t="shared" si="10"/>
        <v>0</v>
      </c>
      <c r="Y198" s="3">
        <v>3167863.2</v>
      </c>
      <c r="Z198" s="29">
        <f t="shared" si="11"/>
        <v>0.60000000000000009</v>
      </c>
    </row>
    <row r="199" spans="1:26" x14ac:dyDescent="0.25">
      <c r="A199" s="1" t="s">
        <v>937</v>
      </c>
      <c r="B199" s="1" t="s">
        <v>938</v>
      </c>
      <c r="C199" s="1" t="s">
        <v>604</v>
      </c>
      <c r="D199" s="1" t="s">
        <v>1747</v>
      </c>
      <c r="E199" s="1" t="s">
        <v>16</v>
      </c>
      <c r="F199" s="8"/>
      <c r="G199" s="8">
        <v>44011</v>
      </c>
      <c r="H199" s="11">
        <v>1</v>
      </c>
      <c r="I199" s="11" t="s">
        <v>40</v>
      </c>
      <c r="J199" s="11" t="s">
        <v>1993</v>
      </c>
      <c r="K199" s="1" t="s">
        <v>299</v>
      </c>
      <c r="L199" s="1" t="s">
        <v>300</v>
      </c>
      <c r="M199" s="1" t="s">
        <v>930</v>
      </c>
      <c r="N199" s="1" t="s">
        <v>17</v>
      </c>
      <c r="O199" s="1" t="s">
        <v>18</v>
      </c>
      <c r="P199" s="1" t="s">
        <v>181</v>
      </c>
      <c r="Q199" s="1" t="s">
        <v>171</v>
      </c>
      <c r="R199" s="1" t="s">
        <v>159</v>
      </c>
      <c r="S199" s="2">
        <v>54259909</v>
      </c>
      <c r="T199" s="2">
        <v>50963202.409999996</v>
      </c>
      <c r="U199" s="2">
        <v>43318722.039999999</v>
      </c>
      <c r="V199" s="3"/>
      <c r="W199" s="27">
        <f t="shared" si="9"/>
        <v>0.84999999983321306</v>
      </c>
      <c r="X199" s="27">
        <f t="shared" si="10"/>
        <v>0</v>
      </c>
      <c r="Y199" s="3">
        <v>7644480.3700000001</v>
      </c>
      <c r="Z199" s="29">
        <f t="shared" si="11"/>
        <v>0.15000000016678702</v>
      </c>
    </row>
    <row r="200" spans="1:26" x14ac:dyDescent="0.25">
      <c r="A200" s="1" t="s">
        <v>943</v>
      </c>
      <c r="B200" s="1" t="s">
        <v>944</v>
      </c>
      <c r="C200" s="1" t="s">
        <v>945</v>
      </c>
      <c r="D200" s="1" t="s">
        <v>1794</v>
      </c>
      <c r="E200" s="1" t="s">
        <v>16</v>
      </c>
      <c r="F200" s="8">
        <v>43213</v>
      </c>
      <c r="G200" s="8">
        <v>43677</v>
      </c>
      <c r="H200" s="11">
        <v>1</v>
      </c>
      <c r="I200" s="11" t="s">
        <v>73</v>
      </c>
      <c r="J200" s="11" t="s">
        <v>1976</v>
      </c>
      <c r="K200" s="1" t="s">
        <v>299</v>
      </c>
      <c r="L200" s="1" t="s">
        <v>300</v>
      </c>
      <c r="M200" s="1" t="s">
        <v>917</v>
      </c>
      <c r="N200" s="1" t="s">
        <v>39</v>
      </c>
      <c r="O200" s="1" t="s">
        <v>279</v>
      </c>
      <c r="P200" s="1" t="s">
        <v>280</v>
      </c>
      <c r="Q200" s="1" t="s">
        <v>751</v>
      </c>
      <c r="R200" s="1" t="s">
        <v>564</v>
      </c>
      <c r="S200" s="2">
        <v>4330313.92</v>
      </c>
      <c r="T200" s="2">
        <v>3190618</v>
      </c>
      <c r="U200" s="2">
        <v>1276247.2</v>
      </c>
      <c r="V200" s="3"/>
      <c r="W200" s="27">
        <f t="shared" si="9"/>
        <v>0.39999999999999997</v>
      </c>
      <c r="X200" s="27">
        <f t="shared" si="10"/>
        <v>0</v>
      </c>
      <c r="Y200" s="3">
        <v>1914370.8</v>
      </c>
      <c r="Z200" s="29">
        <f t="shared" si="11"/>
        <v>0.6</v>
      </c>
    </row>
    <row r="201" spans="1:26" x14ac:dyDescent="0.25">
      <c r="A201" s="1" t="s">
        <v>952</v>
      </c>
      <c r="B201" s="1" t="s">
        <v>953</v>
      </c>
      <c r="C201" s="1" t="s">
        <v>649</v>
      </c>
      <c r="D201" s="1" t="s">
        <v>1795</v>
      </c>
      <c r="E201" s="1" t="s">
        <v>16</v>
      </c>
      <c r="F201" s="8"/>
      <c r="G201" s="8">
        <v>43670</v>
      </c>
      <c r="H201" s="11">
        <v>1</v>
      </c>
      <c r="I201" s="11" t="s">
        <v>2109</v>
      </c>
      <c r="J201" s="11" t="s">
        <v>1987</v>
      </c>
      <c r="K201" s="1" t="s">
        <v>101</v>
      </c>
      <c r="L201" s="1" t="s">
        <v>102</v>
      </c>
      <c r="M201" s="1" t="s">
        <v>917</v>
      </c>
      <c r="N201" s="1" t="s">
        <v>39</v>
      </c>
      <c r="O201" s="1" t="s">
        <v>279</v>
      </c>
      <c r="P201" s="1" t="s">
        <v>280</v>
      </c>
      <c r="Q201" s="1" t="s">
        <v>530</v>
      </c>
      <c r="R201" s="1" t="s">
        <v>243</v>
      </c>
      <c r="S201" s="2">
        <v>5292036</v>
      </c>
      <c r="T201" s="2">
        <v>5248175</v>
      </c>
      <c r="U201" s="2">
        <v>2624087.5</v>
      </c>
      <c r="V201" s="3"/>
      <c r="W201" s="27">
        <f t="shared" si="9"/>
        <v>0.5</v>
      </c>
      <c r="X201" s="27">
        <f t="shared" si="10"/>
        <v>0</v>
      </c>
      <c r="Y201" s="3">
        <v>2624087.5</v>
      </c>
      <c r="Z201" s="29">
        <f t="shared" si="11"/>
        <v>0.5</v>
      </c>
    </row>
    <row r="202" spans="1:26" x14ac:dyDescent="0.25">
      <c r="A202" s="1" t="s">
        <v>955</v>
      </c>
      <c r="B202" s="1" t="s">
        <v>719</v>
      </c>
      <c r="C202" s="1" t="s">
        <v>956</v>
      </c>
      <c r="D202" s="1" t="s">
        <v>1746</v>
      </c>
      <c r="E202" s="1" t="s">
        <v>124</v>
      </c>
      <c r="F202" s="8"/>
      <c r="G202" s="8">
        <v>43640</v>
      </c>
      <c r="H202" s="11">
        <v>1</v>
      </c>
      <c r="I202" s="11" t="s">
        <v>2103</v>
      </c>
      <c r="J202" s="11" t="s">
        <v>2017</v>
      </c>
      <c r="K202" s="1" t="s">
        <v>101</v>
      </c>
      <c r="L202" s="1" t="s">
        <v>102</v>
      </c>
      <c r="M202" s="1" t="s">
        <v>917</v>
      </c>
      <c r="N202" s="1" t="s">
        <v>39</v>
      </c>
      <c r="O202" s="1" t="s">
        <v>279</v>
      </c>
      <c r="P202" s="1" t="s">
        <v>280</v>
      </c>
      <c r="Q202" s="1" t="s">
        <v>235</v>
      </c>
      <c r="R202" s="1" t="s">
        <v>118</v>
      </c>
      <c r="S202" s="2">
        <v>12562880</v>
      </c>
      <c r="T202" s="2">
        <v>9168482</v>
      </c>
      <c r="U202" s="2">
        <v>3667392.8</v>
      </c>
      <c r="V202" s="3"/>
      <c r="W202" s="27">
        <f t="shared" si="9"/>
        <v>0.39999999999999997</v>
      </c>
      <c r="X202" s="27">
        <f t="shared" si="10"/>
        <v>0</v>
      </c>
      <c r="Y202" s="3">
        <v>5501089.2000000002</v>
      </c>
      <c r="Z202" s="29">
        <f t="shared" si="11"/>
        <v>0.6</v>
      </c>
    </row>
    <row r="203" spans="1:26" x14ac:dyDescent="0.25">
      <c r="A203" s="1" t="s">
        <v>959</v>
      </c>
      <c r="B203" s="1" t="s">
        <v>960</v>
      </c>
      <c r="C203" s="1" t="s">
        <v>136</v>
      </c>
      <c r="D203" s="1" t="s">
        <v>1796</v>
      </c>
      <c r="E203" s="1" t="s">
        <v>16</v>
      </c>
      <c r="F203" s="8"/>
      <c r="G203" s="8">
        <v>44131</v>
      </c>
      <c r="H203" s="11">
        <v>1</v>
      </c>
      <c r="I203" s="11" t="s">
        <v>91</v>
      </c>
      <c r="J203" s="11" t="s">
        <v>2001</v>
      </c>
      <c r="K203" s="1" t="s">
        <v>101</v>
      </c>
      <c r="L203" s="1" t="s">
        <v>102</v>
      </c>
      <c r="M203" s="1" t="s">
        <v>947</v>
      </c>
      <c r="N203" s="1" t="s">
        <v>39</v>
      </c>
      <c r="O203" s="1" t="s">
        <v>279</v>
      </c>
      <c r="P203" s="1" t="s">
        <v>948</v>
      </c>
      <c r="Q203" s="1" t="s">
        <v>961</v>
      </c>
      <c r="R203" s="1" t="s">
        <v>962</v>
      </c>
      <c r="S203" s="2">
        <v>18265149</v>
      </c>
      <c r="T203" s="2">
        <v>17319194</v>
      </c>
      <c r="U203" s="2">
        <v>5195758.2</v>
      </c>
      <c r="V203" s="3"/>
      <c r="W203" s="27">
        <f t="shared" si="9"/>
        <v>0.3</v>
      </c>
      <c r="X203" s="27">
        <f t="shared" si="10"/>
        <v>0</v>
      </c>
      <c r="Y203" s="3">
        <v>12123435.800000001</v>
      </c>
      <c r="Z203" s="29">
        <f t="shared" si="11"/>
        <v>0.70000000000000007</v>
      </c>
    </row>
    <row r="204" spans="1:26" x14ac:dyDescent="0.25">
      <c r="A204" s="1" t="s">
        <v>968</v>
      </c>
      <c r="B204" s="1" t="s">
        <v>969</v>
      </c>
      <c r="C204" s="1" t="s">
        <v>640</v>
      </c>
      <c r="D204" s="1" t="s">
        <v>1727</v>
      </c>
      <c r="E204" s="1" t="s">
        <v>16</v>
      </c>
      <c r="F204" s="8"/>
      <c r="G204" s="8">
        <v>44103</v>
      </c>
      <c r="H204" s="11">
        <v>1</v>
      </c>
      <c r="I204" s="11" t="s">
        <v>111</v>
      </c>
      <c r="J204" s="11" t="s">
        <v>2002</v>
      </c>
      <c r="K204" s="1" t="s">
        <v>101</v>
      </c>
      <c r="L204" s="1" t="s">
        <v>102</v>
      </c>
      <c r="M204" s="1" t="s">
        <v>930</v>
      </c>
      <c r="N204" s="1" t="s">
        <v>17</v>
      </c>
      <c r="O204" s="1" t="s">
        <v>18</v>
      </c>
      <c r="P204" s="1" t="s">
        <v>181</v>
      </c>
      <c r="Q204" s="1" t="s">
        <v>159</v>
      </c>
      <c r="R204" s="1" t="s">
        <v>126</v>
      </c>
      <c r="S204" s="2">
        <v>45591997.770000003</v>
      </c>
      <c r="T204" s="2">
        <v>45591997.770000003</v>
      </c>
      <c r="U204" s="2">
        <v>38753198.100000001</v>
      </c>
      <c r="V204" s="3"/>
      <c r="W204" s="27">
        <f t="shared" si="9"/>
        <v>0.84999999990129849</v>
      </c>
      <c r="X204" s="27">
        <f t="shared" si="10"/>
        <v>0</v>
      </c>
      <c r="Y204" s="3">
        <v>6838799.6699999999</v>
      </c>
      <c r="Z204" s="29">
        <f t="shared" si="11"/>
        <v>0.15000000009870151</v>
      </c>
    </row>
    <row r="205" spans="1:26" x14ac:dyDescent="0.25">
      <c r="A205" s="1" t="s">
        <v>973</v>
      </c>
      <c r="B205" s="1" t="s">
        <v>882</v>
      </c>
      <c r="C205" s="1" t="s">
        <v>883</v>
      </c>
      <c r="D205" s="1" t="s">
        <v>1797</v>
      </c>
      <c r="E205" s="1" t="s">
        <v>26</v>
      </c>
      <c r="F205" s="8"/>
      <c r="G205" s="8">
        <v>43507</v>
      </c>
      <c r="H205" s="11">
        <v>1</v>
      </c>
      <c r="I205" s="11" t="s">
        <v>60</v>
      </c>
      <c r="J205" s="11" t="s">
        <v>1994</v>
      </c>
      <c r="K205" s="1" t="s">
        <v>101</v>
      </c>
      <c r="L205" s="1" t="s">
        <v>102</v>
      </c>
      <c r="M205" s="1" t="s">
        <v>934</v>
      </c>
      <c r="N205" s="1" t="s">
        <v>17</v>
      </c>
      <c r="O205" s="1" t="s">
        <v>18</v>
      </c>
      <c r="P205" s="1" t="s">
        <v>59</v>
      </c>
      <c r="Q205" s="1" t="s">
        <v>210</v>
      </c>
      <c r="R205" s="1" t="s">
        <v>159</v>
      </c>
      <c r="S205" s="2">
        <v>129850439.36</v>
      </c>
      <c r="T205" s="2">
        <v>107288271.36</v>
      </c>
      <c r="U205" s="2">
        <v>91195030.640000001</v>
      </c>
      <c r="V205" s="3"/>
      <c r="W205" s="27">
        <f t="shared" si="9"/>
        <v>0.84999999985086905</v>
      </c>
      <c r="X205" s="27">
        <f t="shared" si="10"/>
        <v>0</v>
      </c>
      <c r="Y205" s="3">
        <v>16093240.720000001</v>
      </c>
      <c r="Z205" s="29">
        <f t="shared" si="11"/>
        <v>0.15000000014913095</v>
      </c>
    </row>
    <row r="206" spans="1:26" x14ac:dyDescent="0.25">
      <c r="A206" s="1" t="s">
        <v>974</v>
      </c>
      <c r="B206" s="1" t="s">
        <v>975</v>
      </c>
      <c r="C206" s="1" t="s">
        <v>842</v>
      </c>
      <c r="D206" s="1" t="s">
        <v>1798</v>
      </c>
      <c r="E206" s="1" t="s">
        <v>16</v>
      </c>
      <c r="F206" s="8"/>
      <c r="G206" s="8">
        <v>43648</v>
      </c>
      <c r="H206" s="11">
        <v>1</v>
      </c>
      <c r="I206" s="11" t="s">
        <v>2100</v>
      </c>
      <c r="J206" s="11" t="s">
        <v>2008</v>
      </c>
      <c r="K206" s="1" t="s">
        <v>101</v>
      </c>
      <c r="L206" s="1" t="s">
        <v>102</v>
      </c>
      <c r="M206" s="1" t="s">
        <v>967</v>
      </c>
      <c r="N206" s="1" t="s">
        <v>17</v>
      </c>
      <c r="O206" s="1" t="s">
        <v>23</v>
      </c>
      <c r="P206" s="1" t="s">
        <v>24</v>
      </c>
      <c r="Q206" s="1" t="s">
        <v>530</v>
      </c>
      <c r="R206" s="1" t="s">
        <v>199</v>
      </c>
      <c r="S206" s="2">
        <v>1813441.07</v>
      </c>
      <c r="T206" s="2">
        <v>1568086.55</v>
      </c>
      <c r="U206" s="2">
        <v>940851.93</v>
      </c>
      <c r="V206" s="3"/>
      <c r="W206" s="27">
        <f t="shared" si="9"/>
        <v>0.6</v>
      </c>
      <c r="X206" s="27">
        <f t="shared" si="10"/>
        <v>0</v>
      </c>
      <c r="Y206" s="3">
        <v>627234.62</v>
      </c>
      <c r="Z206" s="29">
        <f t="shared" si="11"/>
        <v>0.39999999999999997</v>
      </c>
    </row>
    <row r="207" spans="1:26" x14ac:dyDescent="0.25">
      <c r="A207" s="1" t="s">
        <v>976</v>
      </c>
      <c r="B207" s="1" t="s">
        <v>977</v>
      </c>
      <c r="C207" s="1" t="s">
        <v>615</v>
      </c>
      <c r="D207" s="1" t="s">
        <v>1799</v>
      </c>
      <c r="E207" s="1" t="s">
        <v>16</v>
      </c>
      <c r="F207" s="8"/>
      <c r="G207" s="8">
        <v>43182</v>
      </c>
      <c r="H207" s="11">
        <v>1</v>
      </c>
      <c r="I207" s="11" t="s">
        <v>2104</v>
      </c>
      <c r="J207" s="11" t="s">
        <v>1999</v>
      </c>
      <c r="K207" s="1" t="s">
        <v>101</v>
      </c>
      <c r="L207" s="1" t="s">
        <v>102</v>
      </c>
      <c r="M207" s="1" t="s">
        <v>964</v>
      </c>
      <c r="N207" s="1" t="s">
        <v>17</v>
      </c>
      <c r="O207" s="1" t="s">
        <v>23</v>
      </c>
      <c r="P207" s="1" t="s">
        <v>35</v>
      </c>
      <c r="Q207" s="1" t="s">
        <v>260</v>
      </c>
      <c r="R207" s="1" t="s">
        <v>231</v>
      </c>
      <c r="S207" s="2">
        <v>8197715.2999999998</v>
      </c>
      <c r="T207" s="2">
        <v>6820800.5199999996</v>
      </c>
      <c r="U207" s="2">
        <v>6479760.4900000002</v>
      </c>
      <c r="V207" s="3"/>
      <c r="W207" s="27">
        <f t="shared" si="9"/>
        <v>0.94999999941355862</v>
      </c>
      <c r="X207" s="27">
        <f t="shared" si="10"/>
        <v>0</v>
      </c>
      <c r="Y207" s="3">
        <v>341040.03</v>
      </c>
      <c r="Z207" s="29">
        <f t="shared" si="11"/>
        <v>5.0000000586441433E-2</v>
      </c>
    </row>
    <row r="208" spans="1:26" x14ac:dyDescent="0.25">
      <c r="A208" s="1" t="s">
        <v>979</v>
      </c>
      <c r="B208" s="1" t="s">
        <v>980</v>
      </c>
      <c r="C208" s="1" t="s">
        <v>981</v>
      </c>
      <c r="D208" s="1" t="s">
        <v>1800</v>
      </c>
      <c r="E208" s="1" t="s">
        <v>124</v>
      </c>
      <c r="F208" s="8"/>
      <c r="G208" s="8">
        <v>43488</v>
      </c>
      <c r="H208" s="11">
        <v>1</v>
      </c>
      <c r="I208" s="11" t="s">
        <v>2104</v>
      </c>
      <c r="J208" s="11" t="s">
        <v>1973</v>
      </c>
      <c r="K208" s="1" t="s">
        <v>101</v>
      </c>
      <c r="L208" s="1" t="s">
        <v>102</v>
      </c>
      <c r="M208" s="1" t="s">
        <v>917</v>
      </c>
      <c r="N208" s="1" t="s">
        <v>39</v>
      </c>
      <c r="O208" s="1" t="s">
        <v>279</v>
      </c>
      <c r="P208" s="1" t="s">
        <v>280</v>
      </c>
      <c r="Q208" s="1" t="s">
        <v>146</v>
      </c>
      <c r="R208" s="1" t="s">
        <v>147</v>
      </c>
      <c r="S208" s="2">
        <v>7282442</v>
      </c>
      <c r="T208" s="2">
        <v>5236547</v>
      </c>
      <c r="U208" s="2">
        <v>1832791.45</v>
      </c>
      <c r="V208" s="3"/>
      <c r="W208" s="27">
        <f t="shared" si="9"/>
        <v>0.35</v>
      </c>
      <c r="X208" s="27">
        <f t="shared" si="10"/>
        <v>0</v>
      </c>
      <c r="Y208" s="3">
        <v>3403755.55</v>
      </c>
      <c r="Z208" s="29">
        <f t="shared" si="11"/>
        <v>0.64999999999999991</v>
      </c>
    </row>
    <row r="209" spans="1:26" x14ac:dyDescent="0.25">
      <c r="A209" s="1" t="s">
        <v>982</v>
      </c>
      <c r="B209" s="1" t="s">
        <v>983</v>
      </c>
      <c r="C209" s="1" t="s">
        <v>649</v>
      </c>
      <c r="D209" s="1" t="s">
        <v>1795</v>
      </c>
      <c r="E209" s="1" t="s">
        <v>16</v>
      </c>
      <c r="F209" s="8"/>
      <c r="G209" s="8">
        <v>43670</v>
      </c>
      <c r="H209" s="11">
        <v>1</v>
      </c>
      <c r="I209" s="11" t="s">
        <v>2109</v>
      </c>
      <c r="J209" s="11" t="s">
        <v>1987</v>
      </c>
      <c r="K209" s="1" t="s">
        <v>101</v>
      </c>
      <c r="L209" s="1" t="s">
        <v>102</v>
      </c>
      <c r="M209" s="1" t="s">
        <v>917</v>
      </c>
      <c r="N209" s="1" t="s">
        <v>39</v>
      </c>
      <c r="O209" s="1" t="s">
        <v>279</v>
      </c>
      <c r="P209" s="1" t="s">
        <v>280</v>
      </c>
      <c r="Q209" s="1" t="s">
        <v>542</v>
      </c>
      <c r="R209" s="1" t="s">
        <v>243</v>
      </c>
      <c r="S209" s="2">
        <v>1606880</v>
      </c>
      <c r="T209" s="2">
        <v>1317254</v>
      </c>
      <c r="U209" s="2">
        <v>922077.8</v>
      </c>
      <c r="V209" s="3"/>
      <c r="W209" s="27">
        <f t="shared" si="9"/>
        <v>0.70000000000000007</v>
      </c>
      <c r="X209" s="27">
        <f t="shared" si="10"/>
        <v>0</v>
      </c>
      <c r="Y209" s="3">
        <v>395176.2</v>
      </c>
      <c r="Z209" s="29">
        <f t="shared" si="11"/>
        <v>0.3</v>
      </c>
    </row>
    <row r="210" spans="1:26" x14ac:dyDescent="0.25">
      <c r="A210" s="1" t="s">
        <v>984</v>
      </c>
      <c r="B210" s="1" t="s">
        <v>402</v>
      </c>
      <c r="C210" s="1" t="s">
        <v>81</v>
      </c>
      <c r="D210" s="1" t="s">
        <v>1671</v>
      </c>
      <c r="E210" s="1" t="s">
        <v>16</v>
      </c>
      <c r="F210" s="8"/>
      <c r="G210" s="8">
        <v>43662</v>
      </c>
      <c r="H210" s="11">
        <v>1</v>
      </c>
      <c r="I210" s="11" t="s">
        <v>2101</v>
      </c>
      <c r="J210" s="11" t="s">
        <v>2010</v>
      </c>
      <c r="K210" s="1" t="s">
        <v>101</v>
      </c>
      <c r="L210" s="1" t="s">
        <v>102</v>
      </c>
      <c r="M210" s="1" t="s">
        <v>917</v>
      </c>
      <c r="N210" s="1" t="s">
        <v>39</v>
      </c>
      <c r="O210" s="1" t="s">
        <v>279</v>
      </c>
      <c r="P210" s="1" t="s">
        <v>280</v>
      </c>
      <c r="Q210" s="1" t="s">
        <v>536</v>
      </c>
      <c r="R210" s="1" t="s">
        <v>530</v>
      </c>
      <c r="S210" s="2">
        <v>8287316</v>
      </c>
      <c r="T210" s="2">
        <v>8287316</v>
      </c>
      <c r="U210" s="2">
        <v>4143658</v>
      </c>
      <c r="V210" s="3"/>
      <c r="W210" s="27">
        <f t="shared" si="9"/>
        <v>0.5</v>
      </c>
      <c r="X210" s="27">
        <f t="shared" si="10"/>
        <v>0</v>
      </c>
      <c r="Y210" s="3">
        <v>4143658</v>
      </c>
      <c r="Z210" s="29">
        <f t="shared" si="11"/>
        <v>0.5</v>
      </c>
    </row>
    <row r="211" spans="1:26" x14ac:dyDescent="0.25">
      <c r="A211" s="1" t="s">
        <v>985</v>
      </c>
      <c r="B211" s="1" t="s">
        <v>986</v>
      </c>
      <c r="C211" s="1" t="s">
        <v>197</v>
      </c>
      <c r="D211" s="1" t="s">
        <v>1801</v>
      </c>
      <c r="E211" s="1" t="s">
        <v>16</v>
      </c>
      <c r="F211" s="8"/>
      <c r="G211" s="8">
        <v>43455</v>
      </c>
      <c r="H211" s="11">
        <v>1</v>
      </c>
      <c r="I211" s="11" t="s">
        <v>40</v>
      </c>
      <c r="J211" s="11" t="s">
        <v>1990</v>
      </c>
      <c r="K211" s="1" t="s">
        <v>101</v>
      </c>
      <c r="L211" s="1" t="s">
        <v>102</v>
      </c>
      <c r="M211" s="1" t="s">
        <v>917</v>
      </c>
      <c r="N211" s="1" t="s">
        <v>39</v>
      </c>
      <c r="O211" s="1" t="s">
        <v>279</v>
      </c>
      <c r="P211" s="1" t="s">
        <v>280</v>
      </c>
      <c r="Q211" s="1" t="s">
        <v>654</v>
      </c>
      <c r="R211" s="1" t="s">
        <v>987</v>
      </c>
      <c r="S211" s="2">
        <v>21140456</v>
      </c>
      <c r="T211" s="2">
        <v>8900435</v>
      </c>
      <c r="U211" s="2">
        <v>3560174</v>
      </c>
      <c r="V211" s="3"/>
      <c r="W211" s="27">
        <f t="shared" si="9"/>
        <v>0.4</v>
      </c>
      <c r="X211" s="27">
        <f t="shared" si="10"/>
        <v>0</v>
      </c>
      <c r="Y211" s="3">
        <v>5340261</v>
      </c>
      <c r="Z211" s="29">
        <f t="shared" si="11"/>
        <v>0.6</v>
      </c>
    </row>
    <row r="212" spans="1:26" x14ac:dyDescent="0.25">
      <c r="A212" s="1" t="s">
        <v>988</v>
      </c>
      <c r="B212" s="1" t="s">
        <v>989</v>
      </c>
      <c r="C212" s="1" t="s">
        <v>990</v>
      </c>
      <c r="D212" s="1" t="s">
        <v>1802</v>
      </c>
      <c r="E212" s="1" t="s">
        <v>26</v>
      </c>
      <c r="F212" s="8"/>
      <c r="G212" s="8">
        <v>44088</v>
      </c>
      <c r="H212" s="11">
        <v>1</v>
      </c>
      <c r="I212" s="11" t="s">
        <v>60</v>
      </c>
      <c r="J212" s="11" t="s">
        <v>1995</v>
      </c>
      <c r="K212" s="1" t="s">
        <v>299</v>
      </c>
      <c r="L212" s="1" t="s">
        <v>300</v>
      </c>
      <c r="M212" s="1" t="s">
        <v>934</v>
      </c>
      <c r="N212" s="1" t="s">
        <v>17</v>
      </c>
      <c r="O212" s="1" t="s">
        <v>18</v>
      </c>
      <c r="P212" s="1" t="s">
        <v>59</v>
      </c>
      <c r="Q212" s="1" t="s">
        <v>668</v>
      </c>
      <c r="R212" s="1" t="s">
        <v>159</v>
      </c>
      <c r="S212" s="2">
        <v>284414329.52999997</v>
      </c>
      <c r="T212" s="2">
        <v>235084404.56999999</v>
      </c>
      <c r="U212" s="2">
        <v>199821743.87</v>
      </c>
      <c r="V212" s="3"/>
      <c r="W212" s="27">
        <f t="shared" si="9"/>
        <v>0.84999999993832009</v>
      </c>
      <c r="X212" s="27">
        <f t="shared" si="10"/>
        <v>0</v>
      </c>
      <c r="Y212" s="3">
        <v>35262660.700000003</v>
      </c>
      <c r="Z212" s="29">
        <f t="shared" si="11"/>
        <v>0.15000000006167999</v>
      </c>
    </row>
    <row r="213" spans="1:26" x14ac:dyDescent="0.25">
      <c r="A213" s="1" t="s">
        <v>993</v>
      </c>
      <c r="B213" s="1" t="s">
        <v>994</v>
      </c>
      <c r="C213" s="1" t="s">
        <v>995</v>
      </c>
      <c r="D213" s="1" t="s">
        <v>1803</v>
      </c>
      <c r="E213" s="1" t="s">
        <v>16</v>
      </c>
      <c r="F213" s="8"/>
      <c r="G213" s="8">
        <v>44096</v>
      </c>
      <c r="H213" s="11">
        <v>1</v>
      </c>
      <c r="I213" s="11" t="s">
        <v>2103</v>
      </c>
      <c r="J213" s="11" t="s">
        <v>2005</v>
      </c>
      <c r="K213" s="1" t="s">
        <v>101</v>
      </c>
      <c r="L213" s="1" t="s">
        <v>102</v>
      </c>
      <c r="M213" s="1" t="s">
        <v>917</v>
      </c>
      <c r="N213" s="1" t="s">
        <v>39</v>
      </c>
      <c r="O213" s="1" t="s">
        <v>279</v>
      </c>
      <c r="P213" s="1" t="s">
        <v>280</v>
      </c>
      <c r="Q213" s="1" t="s">
        <v>530</v>
      </c>
      <c r="R213" s="1" t="s">
        <v>683</v>
      </c>
      <c r="S213" s="2">
        <v>863002.86</v>
      </c>
      <c r="T213" s="2">
        <v>606321</v>
      </c>
      <c r="U213" s="2">
        <v>303160.5</v>
      </c>
      <c r="V213" s="3"/>
      <c r="W213" s="27">
        <f t="shared" si="9"/>
        <v>0.5</v>
      </c>
      <c r="X213" s="27">
        <f t="shared" si="10"/>
        <v>0</v>
      </c>
      <c r="Y213" s="3">
        <v>303160.5</v>
      </c>
      <c r="Z213" s="29">
        <f t="shared" si="11"/>
        <v>0.5</v>
      </c>
    </row>
    <row r="214" spans="1:26" x14ac:dyDescent="0.25">
      <c r="A214" s="1" t="s">
        <v>997</v>
      </c>
      <c r="B214" s="1" t="s">
        <v>998</v>
      </c>
      <c r="C214" s="1" t="s">
        <v>426</v>
      </c>
      <c r="D214" s="1" t="s">
        <v>1804</v>
      </c>
      <c r="E214" s="1" t="s">
        <v>275</v>
      </c>
      <c r="F214" s="8"/>
      <c r="G214" s="8">
        <v>43626</v>
      </c>
      <c r="H214" s="11">
        <v>1</v>
      </c>
      <c r="I214" s="11" t="s">
        <v>40</v>
      </c>
      <c r="J214" s="11" t="s">
        <v>1993</v>
      </c>
      <c r="K214" s="1" t="s">
        <v>101</v>
      </c>
      <c r="L214" s="1" t="s">
        <v>102</v>
      </c>
      <c r="M214" s="1" t="s">
        <v>917</v>
      </c>
      <c r="N214" s="1" t="s">
        <v>39</v>
      </c>
      <c r="O214" s="1" t="s">
        <v>279</v>
      </c>
      <c r="P214" s="1" t="s">
        <v>280</v>
      </c>
      <c r="Q214" s="1" t="s">
        <v>999</v>
      </c>
      <c r="R214" s="1" t="s">
        <v>447</v>
      </c>
      <c r="S214" s="2">
        <v>34061439</v>
      </c>
      <c r="T214" s="2">
        <v>20387015</v>
      </c>
      <c r="U214" s="2">
        <v>7135455.25</v>
      </c>
      <c r="V214" s="3"/>
      <c r="W214" s="27">
        <f t="shared" si="9"/>
        <v>0.35</v>
      </c>
      <c r="X214" s="27">
        <f t="shared" si="10"/>
        <v>0</v>
      </c>
      <c r="Y214" s="3">
        <v>13251559.75</v>
      </c>
      <c r="Z214" s="29">
        <f t="shared" si="11"/>
        <v>0.65</v>
      </c>
    </row>
    <row r="215" spans="1:26" x14ac:dyDescent="0.25">
      <c r="A215" s="1" t="s">
        <v>1002</v>
      </c>
      <c r="B215" s="1" t="s">
        <v>1003</v>
      </c>
      <c r="C215" s="1" t="s">
        <v>41</v>
      </c>
      <c r="D215" s="1" t="s">
        <v>1805</v>
      </c>
      <c r="E215" s="1" t="s">
        <v>16</v>
      </c>
      <c r="F215" s="8"/>
      <c r="G215" s="8">
        <v>43734</v>
      </c>
      <c r="H215" s="11">
        <v>1</v>
      </c>
      <c r="I215" s="11" t="s">
        <v>91</v>
      </c>
      <c r="J215" s="11" t="s">
        <v>1977</v>
      </c>
      <c r="K215" s="1" t="s">
        <v>101</v>
      </c>
      <c r="L215" s="1" t="s">
        <v>102</v>
      </c>
      <c r="M215" s="1" t="s">
        <v>967</v>
      </c>
      <c r="N215" s="1" t="s">
        <v>17</v>
      </c>
      <c r="O215" s="1" t="s">
        <v>23</v>
      </c>
      <c r="P215" s="1" t="s">
        <v>24</v>
      </c>
      <c r="Q215" s="1" t="s">
        <v>546</v>
      </c>
      <c r="R215" s="1" t="s">
        <v>244</v>
      </c>
      <c r="S215" s="2">
        <v>1779860.13</v>
      </c>
      <c r="T215" s="2">
        <v>1097767.72</v>
      </c>
      <c r="U215" s="2">
        <v>658660.63</v>
      </c>
      <c r="V215" s="3"/>
      <c r="W215" s="27">
        <f t="shared" si="9"/>
        <v>0.599999998178121</v>
      </c>
      <c r="X215" s="27">
        <f t="shared" si="10"/>
        <v>0</v>
      </c>
      <c r="Y215" s="3">
        <v>439107.09</v>
      </c>
      <c r="Z215" s="29">
        <f t="shared" si="11"/>
        <v>0.40000000182187906</v>
      </c>
    </row>
    <row r="216" spans="1:26" x14ac:dyDescent="0.25">
      <c r="A216" s="1" t="s">
        <v>1006</v>
      </c>
      <c r="B216" s="1" t="s">
        <v>1007</v>
      </c>
      <c r="C216" s="1" t="s">
        <v>686</v>
      </c>
      <c r="D216" s="1" t="s">
        <v>1806</v>
      </c>
      <c r="E216" s="1" t="s">
        <v>16</v>
      </c>
      <c r="F216" s="8"/>
      <c r="G216" s="8">
        <v>43924</v>
      </c>
      <c r="H216" s="11">
        <v>1</v>
      </c>
      <c r="I216" s="11" t="s">
        <v>2100</v>
      </c>
      <c r="J216" s="11" t="s">
        <v>1956</v>
      </c>
      <c r="K216" s="1" t="s">
        <v>299</v>
      </c>
      <c r="L216" s="1" t="s">
        <v>300</v>
      </c>
      <c r="M216" s="1" t="s">
        <v>919</v>
      </c>
      <c r="N216" s="1" t="s">
        <v>17</v>
      </c>
      <c r="O216" s="1" t="s">
        <v>18</v>
      </c>
      <c r="P216" s="1" t="s">
        <v>572</v>
      </c>
      <c r="Q216" s="1" t="s">
        <v>1000</v>
      </c>
      <c r="R216" s="1" t="s">
        <v>954</v>
      </c>
      <c r="S216" s="2">
        <v>10367590</v>
      </c>
      <c r="T216" s="2">
        <v>4122077.9</v>
      </c>
      <c r="U216" s="2">
        <v>3503766.21</v>
      </c>
      <c r="V216" s="3"/>
      <c r="W216" s="27">
        <f t="shared" si="9"/>
        <v>0.84999999878701948</v>
      </c>
      <c r="X216" s="27">
        <f t="shared" si="10"/>
        <v>0</v>
      </c>
      <c r="Y216" s="3">
        <v>618311.68999999994</v>
      </c>
      <c r="Z216" s="29">
        <f t="shared" si="11"/>
        <v>0.15000000121298046</v>
      </c>
    </row>
    <row r="217" spans="1:26" x14ac:dyDescent="0.25">
      <c r="A217" s="1" t="s">
        <v>1008</v>
      </c>
      <c r="B217" s="1" t="s">
        <v>1009</v>
      </c>
      <c r="C217" s="1" t="s">
        <v>957</v>
      </c>
      <c r="D217" s="1" t="s">
        <v>1807</v>
      </c>
      <c r="E217" s="1" t="s">
        <v>16</v>
      </c>
      <c r="F217" s="8"/>
      <c r="G217" s="8">
        <v>44096</v>
      </c>
      <c r="H217" s="11">
        <v>1</v>
      </c>
      <c r="I217" s="11" t="s">
        <v>37</v>
      </c>
      <c r="J217" s="11" t="s">
        <v>1982</v>
      </c>
      <c r="K217" s="1" t="s">
        <v>101</v>
      </c>
      <c r="L217" s="1" t="s">
        <v>102</v>
      </c>
      <c r="M217" s="1" t="s">
        <v>919</v>
      </c>
      <c r="N217" s="1" t="s">
        <v>17</v>
      </c>
      <c r="O217" s="1" t="s">
        <v>18</v>
      </c>
      <c r="P217" s="1" t="s">
        <v>572</v>
      </c>
      <c r="Q217" s="1" t="s">
        <v>888</v>
      </c>
      <c r="R217" s="1" t="s">
        <v>104</v>
      </c>
      <c r="S217" s="2">
        <v>873021.9</v>
      </c>
      <c r="T217" s="2">
        <v>872082.09</v>
      </c>
      <c r="U217" s="2">
        <v>741269.77</v>
      </c>
      <c r="V217" s="3"/>
      <c r="W217" s="27">
        <f t="shared" si="9"/>
        <v>0.84999999254657332</v>
      </c>
      <c r="X217" s="27">
        <f t="shared" si="10"/>
        <v>0</v>
      </c>
      <c r="Y217" s="3">
        <v>130812.32</v>
      </c>
      <c r="Z217" s="29">
        <f t="shared" si="11"/>
        <v>0.15000000745342679</v>
      </c>
    </row>
    <row r="218" spans="1:26" x14ac:dyDescent="0.25">
      <c r="A218" s="1" t="s">
        <v>1012</v>
      </c>
      <c r="B218" s="1" t="s">
        <v>1013</v>
      </c>
      <c r="C218" s="1" t="s">
        <v>1014</v>
      </c>
      <c r="D218" s="1" t="s">
        <v>1808</v>
      </c>
      <c r="E218" s="1" t="s">
        <v>16</v>
      </c>
      <c r="F218" s="8"/>
      <c r="G218" s="8">
        <v>43585</v>
      </c>
      <c r="H218" s="11">
        <v>1</v>
      </c>
      <c r="I218" s="11" t="s">
        <v>111</v>
      </c>
      <c r="J218" s="11" t="s">
        <v>1962</v>
      </c>
      <c r="K218" s="1" t="s">
        <v>101</v>
      </c>
      <c r="L218" s="1" t="s">
        <v>102</v>
      </c>
      <c r="M218" s="1" t="s">
        <v>917</v>
      </c>
      <c r="N218" s="1" t="s">
        <v>39</v>
      </c>
      <c r="O218" s="1" t="s">
        <v>279</v>
      </c>
      <c r="P218" s="1" t="s">
        <v>280</v>
      </c>
      <c r="Q218" s="1" t="s">
        <v>232</v>
      </c>
      <c r="R218" s="1" t="s">
        <v>207</v>
      </c>
      <c r="S218" s="2">
        <v>1373439</v>
      </c>
      <c r="T218" s="2">
        <v>1311086</v>
      </c>
      <c r="U218" s="2">
        <v>524434.4</v>
      </c>
      <c r="V218" s="3"/>
      <c r="W218" s="27">
        <f t="shared" si="9"/>
        <v>0.4</v>
      </c>
      <c r="X218" s="27">
        <f t="shared" si="10"/>
        <v>0</v>
      </c>
      <c r="Y218" s="3">
        <v>786651.6</v>
      </c>
      <c r="Z218" s="29">
        <f t="shared" si="11"/>
        <v>0.6</v>
      </c>
    </row>
    <row r="219" spans="1:26" x14ac:dyDescent="0.25">
      <c r="A219" s="1" t="s">
        <v>1016</v>
      </c>
      <c r="B219" s="1" t="s">
        <v>1017</v>
      </c>
      <c r="C219" s="1" t="s">
        <v>271</v>
      </c>
      <c r="D219" s="1" t="s">
        <v>1809</v>
      </c>
      <c r="E219" s="1" t="s">
        <v>53</v>
      </c>
      <c r="F219" s="8">
        <v>42949</v>
      </c>
      <c r="G219" s="8">
        <v>43840</v>
      </c>
      <c r="H219" s="11">
        <v>14</v>
      </c>
      <c r="I219" s="11" t="s">
        <v>2107</v>
      </c>
      <c r="J219" s="11"/>
      <c r="K219" s="1" t="s">
        <v>299</v>
      </c>
      <c r="L219" s="1" t="s">
        <v>300</v>
      </c>
      <c r="M219" s="1" t="s">
        <v>946</v>
      </c>
      <c r="N219" s="1" t="s">
        <v>39</v>
      </c>
      <c r="O219" s="1" t="s">
        <v>213</v>
      </c>
      <c r="P219" s="1" t="s">
        <v>214</v>
      </c>
      <c r="Q219" s="1" t="s">
        <v>208</v>
      </c>
      <c r="R219" s="1" t="s">
        <v>147</v>
      </c>
      <c r="S219" s="2">
        <v>500000</v>
      </c>
      <c r="T219" s="2">
        <v>500000</v>
      </c>
      <c r="U219" s="2">
        <v>425000</v>
      </c>
      <c r="V219" s="3"/>
      <c r="W219" s="27">
        <f t="shared" si="9"/>
        <v>0.85</v>
      </c>
      <c r="X219" s="27">
        <f t="shared" si="10"/>
        <v>0</v>
      </c>
      <c r="Y219" s="3">
        <v>75000</v>
      </c>
      <c r="Z219" s="29">
        <f t="shared" si="11"/>
        <v>0.15</v>
      </c>
    </row>
    <row r="220" spans="1:26" x14ac:dyDescent="0.25">
      <c r="A220" s="1" t="s">
        <v>1020</v>
      </c>
      <c r="B220" s="1" t="s">
        <v>1021</v>
      </c>
      <c r="C220" s="1" t="s">
        <v>201</v>
      </c>
      <c r="D220" s="1" t="s">
        <v>1810</v>
      </c>
      <c r="E220" s="1" t="s">
        <v>16</v>
      </c>
      <c r="F220" s="8"/>
      <c r="G220" s="8">
        <v>43676</v>
      </c>
      <c r="H220" s="11">
        <v>1</v>
      </c>
      <c r="I220" s="11" t="s">
        <v>111</v>
      </c>
      <c r="J220" s="11" t="s">
        <v>1974</v>
      </c>
      <c r="K220" s="1" t="s">
        <v>101</v>
      </c>
      <c r="L220" s="1" t="s">
        <v>102</v>
      </c>
      <c r="M220" s="1" t="s">
        <v>917</v>
      </c>
      <c r="N220" s="1" t="s">
        <v>39</v>
      </c>
      <c r="O220" s="1" t="s">
        <v>279</v>
      </c>
      <c r="P220" s="1" t="s">
        <v>280</v>
      </c>
      <c r="Q220" s="1" t="s">
        <v>286</v>
      </c>
      <c r="R220" s="1" t="s">
        <v>165</v>
      </c>
      <c r="S220" s="2">
        <v>6917257</v>
      </c>
      <c r="T220" s="2">
        <v>2995644</v>
      </c>
      <c r="U220" s="2">
        <v>1497822</v>
      </c>
      <c r="V220" s="3"/>
      <c r="W220" s="27">
        <f t="shared" si="9"/>
        <v>0.5</v>
      </c>
      <c r="X220" s="27">
        <f t="shared" si="10"/>
        <v>0</v>
      </c>
      <c r="Y220" s="3">
        <v>1497822</v>
      </c>
      <c r="Z220" s="29">
        <f t="shared" si="11"/>
        <v>0.5</v>
      </c>
    </row>
    <row r="221" spans="1:26" x14ac:dyDescent="0.25">
      <c r="A221" s="1" t="s">
        <v>1025</v>
      </c>
      <c r="B221" s="1" t="s">
        <v>416</v>
      </c>
      <c r="C221" s="1" t="s">
        <v>417</v>
      </c>
      <c r="D221" s="1" t="s">
        <v>1676</v>
      </c>
      <c r="E221" s="1" t="s">
        <v>124</v>
      </c>
      <c r="F221" s="8"/>
      <c r="G221" s="8">
        <v>44418</v>
      </c>
      <c r="H221" s="11">
        <v>1</v>
      </c>
      <c r="I221" s="11" t="s">
        <v>2103</v>
      </c>
      <c r="J221" s="11" t="s">
        <v>2011</v>
      </c>
      <c r="K221" s="1" t="s">
        <v>101</v>
      </c>
      <c r="L221" s="1" t="s">
        <v>102</v>
      </c>
      <c r="M221" s="1" t="s">
        <v>917</v>
      </c>
      <c r="N221" s="1" t="s">
        <v>39</v>
      </c>
      <c r="O221" s="1" t="s">
        <v>279</v>
      </c>
      <c r="P221" s="1" t="s">
        <v>280</v>
      </c>
      <c r="Q221" s="1" t="s">
        <v>1011</v>
      </c>
      <c r="R221" s="1" t="s">
        <v>55</v>
      </c>
      <c r="S221" s="2">
        <v>17876576</v>
      </c>
      <c r="T221" s="2">
        <v>14769011</v>
      </c>
      <c r="U221" s="2">
        <v>5907604.4000000004</v>
      </c>
      <c r="V221" s="3"/>
      <c r="W221" s="27">
        <f t="shared" si="9"/>
        <v>0.4</v>
      </c>
      <c r="X221" s="27">
        <f t="shared" si="10"/>
        <v>0</v>
      </c>
      <c r="Y221" s="3">
        <v>8861406.5999999996</v>
      </c>
      <c r="Z221" s="29">
        <f t="shared" si="11"/>
        <v>0.6</v>
      </c>
    </row>
    <row r="222" spans="1:26" x14ac:dyDescent="0.25">
      <c r="A222" s="1" t="s">
        <v>1026</v>
      </c>
      <c r="B222" s="1" t="s">
        <v>1027</v>
      </c>
      <c r="C222" s="1" t="s">
        <v>408</v>
      </c>
      <c r="D222" s="1" t="s">
        <v>1673</v>
      </c>
      <c r="E222" s="1" t="s">
        <v>124</v>
      </c>
      <c r="F222" s="8"/>
      <c r="G222" s="8">
        <v>44281</v>
      </c>
      <c r="H222" s="11">
        <v>1</v>
      </c>
      <c r="I222" s="11" t="s">
        <v>2103</v>
      </c>
      <c r="J222" s="11" t="s">
        <v>1980</v>
      </c>
      <c r="K222" s="1" t="s">
        <v>101</v>
      </c>
      <c r="L222" s="1" t="s">
        <v>102</v>
      </c>
      <c r="M222" s="1" t="s">
        <v>917</v>
      </c>
      <c r="N222" s="1" t="s">
        <v>39</v>
      </c>
      <c r="O222" s="1" t="s">
        <v>279</v>
      </c>
      <c r="P222" s="1" t="s">
        <v>280</v>
      </c>
      <c r="Q222" s="1" t="s">
        <v>263</v>
      </c>
      <c r="R222" s="1" t="s">
        <v>664</v>
      </c>
      <c r="S222" s="2">
        <v>8476219</v>
      </c>
      <c r="T222" s="2">
        <v>6691724</v>
      </c>
      <c r="U222" s="2">
        <v>2676689.6</v>
      </c>
      <c r="V222" s="3"/>
      <c r="W222" s="27">
        <f t="shared" si="9"/>
        <v>0.4</v>
      </c>
      <c r="X222" s="27">
        <f t="shared" si="10"/>
        <v>0</v>
      </c>
      <c r="Y222" s="3">
        <v>4015034.4</v>
      </c>
      <c r="Z222" s="29">
        <f t="shared" si="11"/>
        <v>0.6</v>
      </c>
    </row>
    <row r="223" spans="1:26" x14ac:dyDescent="0.25">
      <c r="A223" s="1" t="s">
        <v>1028</v>
      </c>
      <c r="B223" s="1" t="s">
        <v>1029</v>
      </c>
      <c r="C223" s="1" t="s">
        <v>408</v>
      </c>
      <c r="D223" s="1" t="s">
        <v>1673</v>
      </c>
      <c r="E223" s="1" t="s">
        <v>124</v>
      </c>
      <c r="F223" s="8"/>
      <c r="G223" s="8">
        <v>44281</v>
      </c>
      <c r="H223" s="11">
        <v>1</v>
      </c>
      <c r="I223" s="11" t="s">
        <v>2103</v>
      </c>
      <c r="J223" s="11" t="s">
        <v>1980</v>
      </c>
      <c r="K223" s="1" t="s">
        <v>101</v>
      </c>
      <c r="L223" s="1" t="s">
        <v>102</v>
      </c>
      <c r="M223" s="1" t="s">
        <v>917</v>
      </c>
      <c r="N223" s="1" t="s">
        <v>39</v>
      </c>
      <c r="O223" s="1" t="s">
        <v>279</v>
      </c>
      <c r="P223" s="1" t="s">
        <v>280</v>
      </c>
      <c r="Q223" s="1" t="s">
        <v>939</v>
      </c>
      <c r="R223" s="1" t="s">
        <v>664</v>
      </c>
      <c r="S223" s="2">
        <v>3562011</v>
      </c>
      <c r="T223" s="2">
        <v>2901096</v>
      </c>
      <c r="U223" s="2">
        <v>2030767.2</v>
      </c>
      <c r="V223" s="3"/>
      <c r="W223" s="27">
        <f t="shared" si="9"/>
        <v>0.7</v>
      </c>
      <c r="X223" s="27">
        <f t="shared" si="10"/>
        <v>0</v>
      </c>
      <c r="Y223" s="3">
        <v>870328.8</v>
      </c>
      <c r="Z223" s="29">
        <f t="shared" si="11"/>
        <v>0.3</v>
      </c>
    </row>
    <row r="224" spans="1:26" x14ac:dyDescent="0.25">
      <c r="A224" s="1" t="s">
        <v>1032</v>
      </c>
      <c r="B224" s="1" t="s">
        <v>1033</v>
      </c>
      <c r="C224" s="1" t="s">
        <v>65</v>
      </c>
      <c r="D224" s="1" t="s">
        <v>1811</v>
      </c>
      <c r="E224" s="1" t="s">
        <v>16</v>
      </c>
      <c r="F224" s="8"/>
      <c r="G224" s="8">
        <v>43355</v>
      </c>
      <c r="H224" s="11">
        <v>1</v>
      </c>
      <c r="I224" s="11" t="s">
        <v>2104</v>
      </c>
      <c r="J224" s="11" t="s">
        <v>1966</v>
      </c>
      <c r="K224" s="1" t="s">
        <v>101</v>
      </c>
      <c r="L224" s="1" t="s">
        <v>102</v>
      </c>
      <c r="M224" s="1" t="s">
        <v>917</v>
      </c>
      <c r="N224" s="1" t="s">
        <v>39</v>
      </c>
      <c r="O224" s="1" t="s">
        <v>279</v>
      </c>
      <c r="P224" s="1" t="s">
        <v>280</v>
      </c>
      <c r="Q224" s="1" t="s">
        <v>939</v>
      </c>
      <c r="R224" s="1" t="s">
        <v>925</v>
      </c>
      <c r="S224" s="2">
        <v>11415993</v>
      </c>
      <c r="T224" s="2">
        <v>3857055</v>
      </c>
      <c r="U224" s="2">
        <v>1928527.5</v>
      </c>
      <c r="V224" s="3"/>
      <c r="W224" s="27">
        <f t="shared" si="9"/>
        <v>0.5</v>
      </c>
      <c r="X224" s="27">
        <f t="shared" si="10"/>
        <v>0</v>
      </c>
      <c r="Y224" s="3">
        <v>1928527.5</v>
      </c>
      <c r="Z224" s="29">
        <f t="shared" si="11"/>
        <v>0.5</v>
      </c>
    </row>
    <row r="225" spans="1:26" x14ac:dyDescent="0.25">
      <c r="A225" s="1" t="s">
        <v>1034</v>
      </c>
      <c r="B225" s="1" t="s">
        <v>1035</v>
      </c>
      <c r="C225" s="1" t="s">
        <v>1036</v>
      </c>
      <c r="D225" s="1" t="s">
        <v>1812</v>
      </c>
      <c r="E225" s="1" t="s">
        <v>124</v>
      </c>
      <c r="F225" s="8"/>
      <c r="G225" s="8">
        <v>43763</v>
      </c>
      <c r="H225" s="11">
        <v>1</v>
      </c>
      <c r="I225" s="11" t="s">
        <v>111</v>
      </c>
      <c r="J225" s="11" t="s">
        <v>1996</v>
      </c>
      <c r="K225" s="1" t="s">
        <v>101</v>
      </c>
      <c r="L225" s="1" t="s">
        <v>102</v>
      </c>
      <c r="M225" s="1" t="s">
        <v>917</v>
      </c>
      <c r="N225" s="1" t="s">
        <v>39</v>
      </c>
      <c r="O225" s="1" t="s">
        <v>279</v>
      </c>
      <c r="P225" s="1" t="s">
        <v>280</v>
      </c>
      <c r="Q225" s="1" t="s">
        <v>877</v>
      </c>
      <c r="R225" s="1" t="s">
        <v>996</v>
      </c>
      <c r="S225" s="2">
        <v>38345433</v>
      </c>
      <c r="T225" s="2">
        <v>27963479</v>
      </c>
      <c r="U225" s="2">
        <v>11185391.6</v>
      </c>
      <c r="V225" s="3"/>
      <c r="W225" s="27">
        <f t="shared" si="9"/>
        <v>0.39999999999999997</v>
      </c>
      <c r="X225" s="27">
        <f t="shared" si="10"/>
        <v>0</v>
      </c>
      <c r="Y225" s="3">
        <v>16778087.399999999</v>
      </c>
      <c r="Z225" s="29">
        <f t="shared" si="11"/>
        <v>0.6</v>
      </c>
    </row>
    <row r="226" spans="1:26" x14ac:dyDescent="0.25">
      <c r="A226" s="1" t="s">
        <v>1037</v>
      </c>
      <c r="B226" s="1" t="s">
        <v>1038</v>
      </c>
      <c r="C226" s="1" t="s">
        <v>1036</v>
      </c>
      <c r="D226" s="1" t="s">
        <v>1812</v>
      </c>
      <c r="E226" s="1" t="s">
        <v>124</v>
      </c>
      <c r="F226" s="8"/>
      <c r="G226" s="8">
        <v>43763</v>
      </c>
      <c r="H226" s="11">
        <v>1</v>
      </c>
      <c r="I226" s="11" t="s">
        <v>111</v>
      </c>
      <c r="J226" s="11" t="s">
        <v>1996</v>
      </c>
      <c r="K226" s="1" t="s">
        <v>101</v>
      </c>
      <c r="L226" s="1" t="s">
        <v>102</v>
      </c>
      <c r="M226" s="1" t="s">
        <v>917</v>
      </c>
      <c r="N226" s="1" t="s">
        <v>39</v>
      </c>
      <c r="O226" s="1" t="s">
        <v>279</v>
      </c>
      <c r="P226" s="1" t="s">
        <v>280</v>
      </c>
      <c r="Q226" s="1" t="s">
        <v>263</v>
      </c>
      <c r="R226" s="1" t="s">
        <v>657</v>
      </c>
      <c r="S226" s="2">
        <v>14147080</v>
      </c>
      <c r="T226" s="2">
        <v>14147080</v>
      </c>
      <c r="U226" s="2">
        <v>9902956</v>
      </c>
      <c r="V226" s="3"/>
      <c r="W226" s="27">
        <f t="shared" si="9"/>
        <v>0.7</v>
      </c>
      <c r="X226" s="27">
        <f t="shared" si="10"/>
        <v>0</v>
      </c>
      <c r="Y226" s="3">
        <v>4244124</v>
      </c>
      <c r="Z226" s="29">
        <f t="shared" si="11"/>
        <v>0.3</v>
      </c>
    </row>
    <row r="227" spans="1:26" x14ac:dyDescent="0.25">
      <c r="A227" s="1" t="s">
        <v>1040</v>
      </c>
      <c r="B227" s="1" t="s">
        <v>1041</v>
      </c>
      <c r="C227" s="1" t="s">
        <v>1042</v>
      </c>
      <c r="D227" s="1" t="s">
        <v>1813</v>
      </c>
      <c r="E227" s="1" t="s">
        <v>16</v>
      </c>
      <c r="F227" s="8"/>
      <c r="G227" s="8">
        <v>43626</v>
      </c>
      <c r="H227" s="11">
        <v>1</v>
      </c>
      <c r="I227" s="11" t="s">
        <v>2101</v>
      </c>
      <c r="J227" s="11" t="s">
        <v>1959</v>
      </c>
      <c r="K227" s="1" t="s">
        <v>101</v>
      </c>
      <c r="L227" s="1" t="s">
        <v>102</v>
      </c>
      <c r="M227" s="1" t="s">
        <v>967</v>
      </c>
      <c r="N227" s="1" t="s">
        <v>17</v>
      </c>
      <c r="O227" s="1" t="s">
        <v>23</v>
      </c>
      <c r="P227" s="1" t="s">
        <v>24</v>
      </c>
      <c r="Q227" s="1" t="s">
        <v>187</v>
      </c>
      <c r="R227" s="1" t="s">
        <v>231</v>
      </c>
      <c r="S227" s="2">
        <v>1546449.73</v>
      </c>
      <c r="T227" s="2">
        <v>1536769.73</v>
      </c>
      <c r="U227" s="2">
        <v>922061.83</v>
      </c>
      <c r="V227" s="3"/>
      <c r="W227" s="27">
        <f t="shared" si="9"/>
        <v>0.59999999479427535</v>
      </c>
      <c r="X227" s="27">
        <f t="shared" si="10"/>
        <v>0</v>
      </c>
      <c r="Y227" s="3">
        <v>614707.9</v>
      </c>
      <c r="Z227" s="29">
        <f t="shared" si="11"/>
        <v>0.40000000520572465</v>
      </c>
    </row>
    <row r="228" spans="1:26" x14ac:dyDescent="0.25">
      <c r="A228" s="1" t="s">
        <v>1046</v>
      </c>
      <c r="B228" s="1" t="s">
        <v>1047</v>
      </c>
      <c r="C228" s="1" t="s">
        <v>130</v>
      </c>
      <c r="D228" s="1" t="s">
        <v>1814</v>
      </c>
      <c r="E228" s="1" t="s">
        <v>16</v>
      </c>
      <c r="F228" s="8"/>
      <c r="G228" s="8">
        <v>43648</v>
      </c>
      <c r="H228" s="11">
        <v>1</v>
      </c>
      <c r="I228" s="11" t="s">
        <v>60</v>
      </c>
      <c r="J228" s="11" t="s">
        <v>1997</v>
      </c>
      <c r="K228" s="1" t="s">
        <v>101</v>
      </c>
      <c r="L228" s="1" t="s">
        <v>102</v>
      </c>
      <c r="M228" s="1" t="s">
        <v>967</v>
      </c>
      <c r="N228" s="1" t="s">
        <v>17</v>
      </c>
      <c r="O228" s="1" t="s">
        <v>23</v>
      </c>
      <c r="P228" s="1" t="s">
        <v>24</v>
      </c>
      <c r="Q228" s="1" t="s">
        <v>289</v>
      </c>
      <c r="R228" s="1" t="s">
        <v>231</v>
      </c>
      <c r="S228" s="2">
        <v>6603646.3499999996</v>
      </c>
      <c r="T228" s="2">
        <v>6415643.7300000004</v>
      </c>
      <c r="U228" s="2">
        <v>3849386.23</v>
      </c>
      <c r="V228" s="3"/>
      <c r="W228" s="27">
        <f t="shared" si="9"/>
        <v>0.59999999875304788</v>
      </c>
      <c r="X228" s="27">
        <f t="shared" si="10"/>
        <v>0</v>
      </c>
      <c r="Y228" s="3">
        <v>2566257.5</v>
      </c>
      <c r="Z228" s="29">
        <f t="shared" si="11"/>
        <v>0.40000000124695201</v>
      </c>
    </row>
    <row r="229" spans="1:26" x14ac:dyDescent="0.25">
      <c r="A229" s="1" t="s">
        <v>1048</v>
      </c>
      <c r="B229" s="1" t="s">
        <v>1049</v>
      </c>
      <c r="C229" s="1" t="s">
        <v>515</v>
      </c>
      <c r="D229" s="1" t="s">
        <v>1815</v>
      </c>
      <c r="E229" s="1" t="s">
        <v>16</v>
      </c>
      <c r="F229" s="8"/>
      <c r="G229" s="8">
        <v>43613</v>
      </c>
      <c r="H229" s="11">
        <v>1</v>
      </c>
      <c r="I229" s="11" t="s">
        <v>111</v>
      </c>
      <c r="J229" s="11" t="s">
        <v>1998</v>
      </c>
      <c r="K229" s="1" t="s">
        <v>101</v>
      </c>
      <c r="L229" s="1" t="s">
        <v>102</v>
      </c>
      <c r="M229" s="1" t="s">
        <v>964</v>
      </c>
      <c r="N229" s="1" t="s">
        <v>17</v>
      </c>
      <c r="O229" s="1" t="s">
        <v>23</v>
      </c>
      <c r="P229" s="1" t="s">
        <v>35</v>
      </c>
      <c r="Q229" s="1" t="s">
        <v>88</v>
      </c>
      <c r="R229" s="1" t="s">
        <v>231</v>
      </c>
      <c r="S229" s="2">
        <v>1327394.2</v>
      </c>
      <c r="T229" s="2">
        <v>1327394.2</v>
      </c>
      <c r="U229" s="2">
        <v>1061915.3600000001</v>
      </c>
      <c r="V229" s="3"/>
      <c r="W229" s="27">
        <f t="shared" si="9"/>
        <v>0.80000000000000016</v>
      </c>
      <c r="X229" s="27">
        <f t="shared" si="10"/>
        <v>0</v>
      </c>
      <c r="Y229" s="3">
        <v>265478.84000000003</v>
      </c>
      <c r="Z229" s="29">
        <f t="shared" si="11"/>
        <v>0.20000000000000004</v>
      </c>
    </row>
    <row r="230" spans="1:26" x14ac:dyDescent="0.25">
      <c r="A230" s="1" t="s">
        <v>1051</v>
      </c>
      <c r="B230" s="1" t="s">
        <v>1052</v>
      </c>
      <c r="C230" s="1" t="s">
        <v>1053</v>
      </c>
      <c r="D230" s="1" t="s">
        <v>1816</v>
      </c>
      <c r="E230" s="1" t="s">
        <v>16</v>
      </c>
      <c r="F230" s="8"/>
      <c r="G230" s="8">
        <v>44264</v>
      </c>
      <c r="H230" s="11">
        <v>1</v>
      </c>
      <c r="I230" s="11" t="s">
        <v>37</v>
      </c>
      <c r="J230" s="11" t="s">
        <v>1982</v>
      </c>
      <c r="K230" s="1" t="s">
        <v>101</v>
      </c>
      <c r="L230" s="1" t="s">
        <v>102</v>
      </c>
      <c r="M230" s="1" t="s">
        <v>917</v>
      </c>
      <c r="N230" s="1" t="s">
        <v>39</v>
      </c>
      <c r="O230" s="1" t="s">
        <v>279</v>
      </c>
      <c r="P230" s="1" t="s">
        <v>280</v>
      </c>
      <c r="Q230" s="1" t="s">
        <v>751</v>
      </c>
      <c r="R230" s="1" t="s">
        <v>144</v>
      </c>
      <c r="S230" s="2">
        <v>7575786</v>
      </c>
      <c r="T230" s="2">
        <v>1310683</v>
      </c>
      <c r="U230" s="2">
        <v>655341.5</v>
      </c>
      <c r="V230" s="3"/>
      <c r="W230" s="27">
        <f t="shared" si="9"/>
        <v>0.5</v>
      </c>
      <c r="X230" s="27">
        <f t="shared" si="10"/>
        <v>0</v>
      </c>
      <c r="Y230" s="3">
        <v>655341.5</v>
      </c>
      <c r="Z230" s="29">
        <f t="shared" si="11"/>
        <v>0.5</v>
      </c>
    </row>
    <row r="231" spans="1:26" x14ac:dyDescent="0.25">
      <c r="A231" s="1" t="s">
        <v>1054</v>
      </c>
      <c r="B231" s="1" t="s">
        <v>1055</v>
      </c>
      <c r="C231" s="1" t="s">
        <v>1056</v>
      </c>
      <c r="D231" s="1" t="s">
        <v>1817</v>
      </c>
      <c r="E231" s="1" t="s">
        <v>16</v>
      </c>
      <c r="F231" s="8"/>
      <c r="G231" s="8">
        <v>43622</v>
      </c>
      <c r="H231" s="11">
        <v>1</v>
      </c>
      <c r="I231" s="11" t="s">
        <v>91</v>
      </c>
      <c r="J231" s="11" t="s">
        <v>2001</v>
      </c>
      <c r="K231" s="1" t="s">
        <v>101</v>
      </c>
      <c r="L231" s="1" t="s">
        <v>102</v>
      </c>
      <c r="M231" s="1" t="s">
        <v>917</v>
      </c>
      <c r="N231" s="1" t="s">
        <v>39</v>
      </c>
      <c r="O231" s="1" t="s">
        <v>279</v>
      </c>
      <c r="P231" s="1" t="s">
        <v>280</v>
      </c>
      <c r="Q231" s="1" t="s">
        <v>950</v>
      </c>
      <c r="R231" s="1" t="s">
        <v>165</v>
      </c>
      <c r="S231" s="2">
        <v>6320625</v>
      </c>
      <c r="T231" s="2">
        <v>6320625</v>
      </c>
      <c r="U231" s="2">
        <v>2528250</v>
      </c>
      <c r="V231" s="3"/>
      <c r="W231" s="27">
        <f t="shared" si="9"/>
        <v>0.4</v>
      </c>
      <c r="X231" s="27">
        <f t="shared" si="10"/>
        <v>0</v>
      </c>
      <c r="Y231" s="3">
        <v>3792375</v>
      </c>
      <c r="Z231" s="29">
        <f t="shared" si="11"/>
        <v>0.6</v>
      </c>
    </row>
    <row r="232" spans="1:26" x14ac:dyDescent="0.25">
      <c r="A232" s="1" t="s">
        <v>1057</v>
      </c>
      <c r="B232" s="1" t="s">
        <v>1058</v>
      </c>
      <c r="C232" s="1" t="s">
        <v>553</v>
      </c>
      <c r="D232" s="1" t="s">
        <v>1818</v>
      </c>
      <c r="E232" s="1" t="s">
        <v>16</v>
      </c>
      <c r="F232" s="8"/>
      <c r="G232" s="8">
        <v>44090</v>
      </c>
      <c r="H232" s="11">
        <v>1</v>
      </c>
      <c r="I232" s="11" t="s">
        <v>40</v>
      </c>
      <c r="J232" s="11" t="s">
        <v>2015</v>
      </c>
      <c r="K232" s="1" t="s">
        <v>101</v>
      </c>
      <c r="L232" s="1" t="s">
        <v>102</v>
      </c>
      <c r="M232" s="1" t="s">
        <v>917</v>
      </c>
      <c r="N232" s="1" t="s">
        <v>39</v>
      </c>
      <c r="O232" s="1" t="s">
        <v>279</v>
      </c>
      <c r="P232" s="1" t="s">
        <v>280</v>
      </c>
      <c r="Q232" s="1" t="s">
        <v>390</v>
      </c>
      <c r="R232" s="1" t="s">
        <v>165</v>
      </c>
      <c r="S232" s="2">
        <v>10695029</v>
      </c>
      <c r="T232" s="2">
        <v>9871216</v>
      </c>
      <c r="U232" s="2">
        <v>3948486.4</v>
      </c>
      <c r="V232" s="3"/>
      <c r="W232" s="27">
        <f t="shared" si="9"/>
        <v>0.39999999999999997</v>
      </c>
      <c r="X232" s="27">
        <f t="shared" si="10"/>
        <v>0</v>
      </c>
      <c r="Y232" s="3">
        <v>5922729.5999999996</v>
      </c>
      <c r="Z232" s="29">
        <f t="shared" si="11"/>
        <v>0.6</v>
      </c>
    </row>
    <row r="233" spans="1:26" x14ac:dyDescent="0.25">
      <c r="A233" s="1" t="s">
        <v>1061</v>
      </c>
      <c r="B233" s="1" t="s">
        <v>1062</v>
      </c>
      <c r="C233" s="1" t="s">
        <v>676</v>
      </c>
      <c r="D233" s="1" t="s">
        <v>1819</v>
      </c>
      <c r="E233" s="1" t="s">
        <v>16</v>
      </c>
      <c r="F233" s="8"/>
      <c r="G233" s="8">
        <v>43529</v>
      </c>
      <c r="H233" s="11">
        <v>1</v>
      </c>
      <c r="I233" s="11" t="s">
        <v>2100</v>
      </c>
      <c r="J233" s="11" t="s">
        <v>2019</v>
      </c>
      <c r="K233" s="1" t="s">
        <v>101</v>
      </c>
      <c r="L233" s="1" t="s">
        <v>102</v>
      </c>
      <c r="M233" s="1" t="s">
        <v>917</v>
      </c>
      <c r="N233" s="1" t="s">
        <v>39</v>
      </c>
      <c r="O233" s="1" t="s">
        <v>279</v>
      </c>
      <c r="P233" s="1" t="s">
        <v>280</v>
      </c>
      <c r="Q233" s="1" t="s">
        <v>931</v>
      </c>
      <c r="R233" s="1" t="s">
        <v>564</v>
      </c>
      <c r="S233" s="2">
        <v>443503</v>
      </c>
      <c r="T233" s="2">
        <v>400007</v>
      </c>
      <c r="U233" s="2">
        <v>160002.79999999999</v>
      </c>
      <c r="V233" s="3"/>
      <c r="W233" s="27">
        <f t="shared" si="9"/>
        <v>0.39999999999999997</v>
      </c>
      <c r="X233" s="27">
        <f t="shared" si="10"/>
        <v>0</v>
      </c>
      <c r="Y233" s="3">
        <v>240004.2</v>
      </c>
      <c r="Z233" s="29">
        <f t="shared" si="11"/>
        <v>0.6</v>
      </c>
    </row>
    <row r="234" spans="1:26" x14ac:dyDescent="0.25">
      <c r="A234" s="1" t="s">
        <v>1064</v>
      </c>
      <c r="B234" s="1" t="s">
        <v>1065</v>
      </c>
      <c r="C234" s="1" t="s">
        <v>555</v>
      </c>
      <c r="D234" s="1" t="s">
        <v>1820</v>
      </c>
      <c r="E234" s="1" t="s">
        <v>124</v>
      </c>
      <c r="F234" s="8"/>
      <c r="G234" s="8">
        <v>43305</v>
      </c>
      <c r="H234" s="11">
        <v>1</v>
      </c>
      <c r="I234" s="11" t="s">
        <v>40</v>
      </c>
      <c r="J234" s="11" t="s">
        <v>1993</v>
      </c>
      <c r="K234" s="1" t="s">
        <v>101</v>
      </c>
      <c r="L234" s="1" t="s">
        <v>102</v>
      </c>
      <c r="M234" s="1" t="s">
        <v>964</v>
      </c>
      <c r="N234" s="1" t="s">
        <v>17</v>
      </c>
      <c r="O234" s="1" t="s">
        <v>23</v>
      </c>
      <c r="P234" s="1" t="s">
        <v>35</v>
      </c>
      <c r="Q234" s="1" t="s">
        <v>589</v>
      </c>
      <c r="R234" s="1" t="s">
        <v>174</v>
      </c>
      <c r="S234" s="2">
        <v>418062.2</v>
      </c>
      <c r="T234" s="2">
        <v>418062.2</v>
      </c>
      <c r="U234" s="2">
        <v>334449.76</v>
      </c>
      <c r="V234" s="3"/>
      <c r="W234" s="27">
        <f t="shared" si="9"/>
        <v>0.8</v>
      </c>
      <c r="X234" s="27">
        <f t="shared" si="10"/>
        <v>0</v>
      </c>
      <c r="Y234" s="3">
        <v>83612.44</v>
      </c>
      <c r="Z234" s="29">
        <f t="shared" si="11"/>
        <v>0.2</v>
      </c>
    </row>
    <row r="235" spans="1:26" x14ac:dyDescent="0.25">
      <c r="A235" s="1" t="s">
        <v>1066</v>
      </c>
      <c r="B235" s="1" t="s">
        <v>1067</v>
      </c>
      <c r="C235" s="1" t="s">
        <v>596</v>
      </c>
      <c r="D235" s="1" t="s">
        <v>1821</v>
      </c>
      <c r="E235" s="1" t="s">
        <v>26</v>
      </c>
      <c r="F235" s="8"/>
      <c r="G235" s="8">
        <v>43510</v>
      </c>
      <c r="H235" s="11">
        <v>1</v>
      </c>
      <c r="I235" s="11" t="s">
        <v>2104</v>
      </c>
      <c r="J235" s="11" t="s">
        <v>1991</v>
      </c>
      <c r="K235" s="1" t="s">
        <v>101</v>
      </c>
      <c r="L235" s="1" t="s">
        <v>102</v>
      </c>
      <c r="M235" s="1" t="s">
        <v>964</v>
      </c>
      <c r="N235" s="1" t="s">
        <v>17</v>
      </c>
      <c r="O235" s="1" t="s">
        <v>23</v>
      </c>
      <c r="P235" s="1" t="s">
        <v>35</v>
      </c>
      <c r="Q235" s="1" t="s">
        <v>120</v>
      </c>
      <c r="R235" s="1" t="s">
        <v>199</v>
      </c>
      <c r="S235" s="2">
        <v>7997900.1100000003</v>
      </c>
      <c r="T235" s="2">
        <v>7997900.1100000003</v>
      </c>
      <c r="U235" s="2">
        <v>6398320.0800000001</v>
      </c>
      <c r="V235" s="3"/>
      <c r="W235" s="27">
        <f t="shared" si="9"/>
        <v>0.79999999899973739</v>
      </c>
      <c r="X235" s="27">
        <f t="shared" si="10"/>
        <v>0</v>
      </c>
      <c r="Y235" s="3">
        <v>1599580.03</v>
      </c>
      <c r="Z235" s="29">
        <f t="shared" si="11"/>
        <v>0.20000000100026255</v>
      </c>
    </row>
    <row r="236" spans="1:26" x14ac:dyDescent="0.25">
      <c r="A236" s="1" t="s">
        <v>1071</v>
      </c>
      <c r="B236" s="1" t="s">
        <v>1072</v>
      </c>
      <c r="C236" s="1" t="s">
        <v>1073</v>
      </c>
      <c r="D236" s="1" t="s">
        <v>1822</v>
      </c>
      <c r="E236" s="1" t="s">
        <v>117</v>
      </c>
      <c r="F236" s="8"/>
      <c r="G236" s="8">
        <v>43684</v>
      </c>
      <c r="H236" s="11">
        <v>1</v>
      </c>
      <c r="I236" s="11" t="s">
        <v>2044</v>
      </c>
      <c r="J236" s="11" t="s">
        <v>1960</v>
      </c>
      <c r="K236" s="1" t="s">
        <v>101</v>
      </c>
      <c r="L236" s="1" t="s">
        <v>102</v>
      </c>
      <c r="M236" s="1" t="s">
        <v>917</v>
      </c>
      <c r="N236" s="1" t="s">
        <v>39</v>
      </c>
      <c r="O236" s="1" t="s">
        <v>279</v>
      </c>
      <c r="P236" s="1" t="s">
        <v>280</v>
      </c>
      <c r="Q236" s="1" t="s">
        <v>390</v>
      </c>
      <c r="R236" s="1" t="s">
        <v>128</v>
      </c>
      <c r="S236" s="2">
        <v>27274742</v>
      </c>
      <c r="T236" s="2">
        <v>17526375</v>
      </c>
      <c r="U236" s="2">
        <v>8763187.5</v>
      </c>
      <c r="V236" s="3"/>
      <c r="W236" s="27">
        <f t="shared" si="9"/>
        <v>0.5</v>
      </c>
      <c r="X236" s="27">
        <f t="shared" si="10"/>
        <v>0</v>
      </c>
      <c r="Y236" s="3">
        <v>8763187.5</v>
      </c>
      <c r="Z236" s="29">
        <f t="shared" si="11"/>
        <v>0.5</v>
      </c>
    </row>
    <row r="237" spans="1:26" x14ac:dyDescent="0.25">
      <c r="A237" s="1" t="s">
        <v>1078</v>
      </c>
      <c r="B237" s="1" t="s">
        <v>1079</v>
      </c>
      <c r="C237" s="1" t="s">
        <v>116</v>
      </c>
      <c r="D237" s="1" t="s">
        <v>1823</v>
      </c>
      <c r="E237" s="1" t="s">
        <v>16</v>
      </c>
      <c r="F237" s="8"/>
      <c r="G237" s="8">
        <v>43731</v>
      </c>
      <c r="H237" s="11">
        <v>1</v>
      </c>
      <c r="I237" s="11" t="s">
        <v>2104</v>
      </c>
      <c r="J237" s="11" t="s">
        <v>1999</v>
      </c>
      <c r="K237" s="1" t="s">
        <v>101</v>
      </c>
      <c r="L237" s="1" t="s">
        <v>102</v>
      </c>
      <c r="M237" s="1" t="s">
        <v>964</v>
      </c>
      <c r="N237" s="1" t="s">
        <v>17</v>
      </c>
      <c r="O237" s="1" t="s">
        <v>23</v>
      </c>
      <c r="P237" s="1" t="s">
        <v>35</v>
      </c>
      <c r="Q237" s="1" t="s">
        <v>164</v>
      </c>
      <c r="R237" s="1" t="s">
        <v>231</v>
      </c>
      <c r="S237" s="2">
        <v>1007515.83</v>
      </c>
      <c r="T237" s="2">
        <v>970128.47</v>
      </c>
      <c r="U237" s="2">
        <v>776102.77</v>
      </c>
      <c r="V237" s="3"/>
      <c r="W237" s="27">
        <f t="shared" si="9"/>
        <v>0.79999999381525211</v>
      </c>
      <c r="X237" s="27">
        <f t="shared" si="10"/>
        <v>0</v>
      </c>
      <c r="Y237" s="3">
        <v>194025.7</v>
      </c>
      <c r="Z237" s="29">
        <f t="shared" si="11"/>
        <v>0.20000000618474789</v>
      </c>
    </row>
    <row r="238" spans="1:26" x14ac:dyDescent="0.25">
      <c r="A238" s="1" t="s">
        <v>1080</v>
      </c>
      <c r="B238" s="1" t="s">
        <v>1081</v>
      </c>
      <c r="C238" s="1" t="s">
        <v>1024</v>
      </c>
      <c r="D238" s="1" t="s">
        <v>1660</v>
      </c>
      <c r="E238" s="1" t="s">
        <v>124</v>
      </c>
      <c r="F238" s="8"/>
      <c r="G238" s="8">
        <v>43626</v>
      </c>
      <c r="H238" s="11">
        <v>1</v>
      </c>
      <c r="I238" s="11" t="s">
        <v>2044</v>
      </c>
      <c r="J238" s="11" t="s">
        <v>1960</v>
      </c>
      <c r="K238" s="1" t="s">
        <v>101</v>
      </c>
      <c r="L238" s="1" t="s">
        <v>102</v>
      </c>
      <c r="M238" s="1" t="s">
        <v>917</v>
      </c>
      <c r="N238" s="1" t="s">
        <v>39</v>
      </c>
      <c r="O238" s="1" t="s">
        <v>279</v>
      </c>
      <c r="P238" s="1" t="s">
        <v>280</v>
      </c>
      <c r="Q238" s="1" t="s">
        <v>614</v>
      </c>
      <c r="R238" s="1" t="s">
        <v>530</v>
      </c>
      <c r="S238" s="2">
        <v>16873598</v>
      </c>
      <c r="T238" s="2">
        <v>15662546</v>
      </c>
      <c r="U238" s="2">
        <v>10963782.199999999</v>
      </c>
      <c r="V238" s="3"/>
      <c r="W238" s="27">
        <f t="shared" si="9"/>
        <v>0.7</v>
      </c>
      <c r="X238" s="27">
        <f t="shared" si="10"/>
        <v>0</v>
      </c>
      <c r="Y238" s="3">
        <v>4698763.8</v>
      </c>
      <c r="Z238" s="29">
        <f t="shared" si="11"/>
        <v>0.3</v>
      </c>
    </row>
    <row r="239" spans="1:26" x14ac:dyDescent="0.25">
      <c r="A239" s="1" t="s">
        <v>1082</v>
      </c>
      <c r="B239" s="1" t="s">
        <v>1083</v>
      </c>
      <c r="C239" s="1" t="s">
        <v>1024</v>
      </c>
      <c r="D239" s="1" t="s">
        <v>1660</v>
      </c>
      <c r="E239" s="1" t="s">
        <v>124</v>
      </c>
      <c r="F239" s="8"/>
      <c r="G239" s="8">
        <v>43649</v>
      </c>
      <c r="H239" s="11">
        <v>1</v>
      </c>
      <c r="I239" s="11" t="s">
        <v>2044</v>
      </c>
      <c r="J239" s="11" t="s">
        <v>1960</v>
      </c>
      <c r="K239" s="1" t="s">
        <v>101</v>
      </c>
      <c r="L239" s="1" t="s">
        <v>102</v>
      </c>
      <c r="M239" s="1" t="s">
        <v>917</v>
      </c>
      <c r="N239" s="1" t="s">
        <v>39</v>
      </c>
      <c r="O239" s="1" t="s">
        <v>279</v>
      </c>
      <c r="P239" s="1" t="s">
        <v>280</v>
      </c>
      <c r="Q239" s="1" t="s">
        <v>654</v>
      </c>
      <c r="R239" s="1" t="s">
        <v>530</v>
      </c>
      <c r="S239" s="2">
        <v>7831175</v>
      </c>
      <c r="T239" s="2">
        <v>7550101</v>
      </c>
      <c r="U239" s="2">
        <v>5285070.7</v>
      </c>
      <c r="V239" s="3"/>
      <c r="W239" s="27">
        <f t="shared" si="9"/>
        <v>0.70000000000000007</v>
      </c>
      <c r="X239" s="27">
        <f t="shared" si="10"/>
        <v>0</v>
      </c>
      <c r="Y239" s="3">
        <v>2265030.2999999998</v>
      </c>
      <c r="Z239" s="29">
        <f t="shared" si="11"/>
        <v>0.3</v>
      </c>
    </row>
    <row r="240" spans="1:26" x14ac:dyDescent="0.25">
      <c r="A240" s="1" t="s">
        <v>1086</v>
      </c>
      <c r="B240" s="1" t="s">
        <v>1087</v>
      </c>
      <c r="C240" s="1" t="s">
        <v>15</v>
      </c>
      <c r="D240" s="1" t="s">
        <v>1824</v>
      </c>
      <c r="E240" s="1" t="s">
        <v>16</v>
      </c>
      <c r="F240" s="8"/>
      <c r="G240" s="8">
        <v>43663</v>
      </c>
      <c r="H240" s="11">
        <v>1</v>
      </c>
      <c r="I240" s="11" t="s">
        <v>2105</v>
      </c>
      <c r="J240" s="11" t="s">
        <v>1968</v>
      </c>
      <c r="K240" s="1" t="s">
        <v>101</v>
      </c>
      <c r="L240" s="1" t="s">
        <v>102</v>
      </c>
      <c r="M240" s="1" t="s">
        <v>917</v>
      </c>
      <c r="N240" s="1" t="s">
        <v>39</v>
      </c>
      <c r="O240" s="1" t="s">
        <v>279</v>
      </c>
      <c r="P240" s="1" t="s">
        <v>280</v>
      </c>
      <c r="Q240" s="1" t="s">
        <v>128</v>
      </c>
      <c r="R240" s="1" t="s">
        <v>496</v>
      </c>
      <c r="S240" s="2">
        <v>7868630</v>
      </c>
      <c r="T240" s="2">
        <v>4883608</v>
      </c>
      <c r="U240" s="2">
        <v>1953443.2</v>
      </c>
      <c r="V240" s="3"/>
      <c r="W240" s="27">
        <f t="shared" si="9"/>
        <v>0.39999999999999997</v>
      </c>
      <c r="X240" s="27">
        <f t="shared" si="10"/>
        <v>0</v>
      </c>
      <c r="Y240" s="3">
        <v>2930164.8</v>
      </c>
      <c r="Z240" s="29">
        <f t="shared" si="11"/>
        <v>0.6</v>
      </c>
    </row>
    <row r="241" spans="1:26" x14ac:dyDescent="0.25">
      <c r="A241" s="1" t="s">
        <v>1088</v>
      </c>
      <c r="B241" s="1" t="s">
        <v>1089</v>
      </c>
      <c r="C241" s="1" t="s">
        <v>537</v>
      </c>
      <c r="D241" s="1" t="s">
        <v>1825</v>
      </c>
      <c r="E241" s="1" t="s">
        <v>16</v>
      </c>
      <c r="F241" s="8"/>
      <c r="G241" s="8">
        <v>43964</v>
      </c>
      <c r="H241" s="11">
        <v>1</v>
      </c>
      <c r="I241" s="11" t="s">
        <v>40</v>
      </c>
      <c r="J241" s="11" t="s">
        <v>1990</v>
      </c>
      <c r="K241" s="1" t="s">
        <v>101</v>
      </c>
      <c r="L241" s="1" t="s">
        <v>102</v>
      </c>
      <c r="M241" s="1" t="s">
        <v>947</v>
      </c>
      <c r="N241" s="1" t="s">
        <v>39</v>
      </c>
      <c r="O241" s="1" t="s">
        <v>279</v>
      </c>
      <c r="P241" s="1" t="s">
        <v>948</v>
      </c>
      <c r="Q241" s="1" t="s">
        <v>939</v>
      </c>
      <c r="R241" s="1" t="s">
        <v>146</v>
      </c>
      <c r="S241" s="2">
        <v>95831917</v>
      </c>
      <c r="T241" s="2">
        <v>84494282</v>
      </c>
      <c r="U241" s="2">
        <v>25348284.600000001</v>
      </c>
      <c r="V241" s="3"/>
      <c r="W241" s="27">
        <f t="shared" si="9"/>
        <v>0.30000000000000004</v>
      </c>
      <c r="X241" s="27">
        <f t="shared" si="10"/>
        <v>0</v>
      </c>
      <c r="Y241" s="3">
        <v>59145997.399999999</v>
      </c>
      <c r="Z241" s="29">
        <f t="shared" si="11"/>
        <v>0.7</v>
      </c>
    </row>
    <row r="242" spans="1:26" x14ac:dyDescent="0.25">
      <c r="A242" s="1" t="s">
        <v>1092</v>
      </c>
      <c r="B242" s="1" t="s">
        <v>1093</v>
      </c>
      <c r="C242" s="1" t="s">
        <v>1094</v>
      </c>
      <c r="D242" s="1" t="s">
        <v>1826</v>
      </c>
      <c r="E242" s="1" t="s">
        <v>124</v>
      </c>
      <c r="F242" s="8"/>
      <c r="G242" s="8">
        <v>43626</v>
      </c>
      <c r="H242" s="11">
        <v>1</v>
      </c>
      <c r="I242" s="11" t="s">
        <v>2103</v>
      </c>
      <c r="J242" s="11" t="s">
        <v>1963</v>
      </c>
      <c r="K242" s="1" t="s">
        <v>101</v>
      </c>
      <c r="L242" s="1" t="s">
        <v>102</v>
      </c>
      <c r="M242" s="1" t="s">
        <v>917</v>
      </c>
      <c r="N242" s="1" t="s">
        <v>39</v>
      </c>
      <c r="O242" s="1" t="s">
        <v>279</v>
      </c>
      <c r="P242" s="1" t="s">
        <v>280</v>
      </c>
      <c r="Q242" s="1" t="s">
        <v>978</v>
      </c>
      <c r="R242" s="1" t="s">
        <v>264</v>
      </c>
      <c r="S242" s="2">
        <v>26833352</v>
      </c>
      <c r="T242" s="2">
        <v>18905227</v>
      </c>
      <c r="U242" s="2">
        <v>9452613.5</v>
      </c>
      <c r="V242" s="3"/>
      <c r="W242" s="27">
        <f t="shared" si="9"/>
        <v>0.5</v>
      </c>
      <c r="X242" s="27">
        <f t="shared" si="10"/>
        <v>0</v>
      </c>
      <c r="Y242" s="3">
        <v>9452613.5</v>
      </c>
      <c r="Z242" s="29">
        <f t="shared" si="11"/>
        <v>0.5</v>
      </c>
    </row>
    <row r="243" spans="1:26" x14ac:dyDescent="0.25">
      <c r="A243" s="1" t="s">
        <v>1095</v>
      </c>
      <c r="B243" s="1" t="s">
        <v>1096</v>
      </c>
      <c r="C243" s="1" t="s">
        <v>906</v>
      </c>
      <c r="D243" s="1" t="s">
        <v>1827</v>
      </c>
      <c r="E243" s="1" t="s">
        <v>16</v>
      </c>
      <c r="F243" s="8"/>
      <c r="G243" s="8">
        <v>44022</v>
      </c>
      <c r="H243" s="11">
        <v>1</v>
      </c>
      <c r="I243" s="11" t="s">
        <v>40</v>
      </c>
      <c r="J243" s="11" t="s">
        <v>1970</v>
      </c>
      <c r="K243" s="1" t="s">
        <v>101</v>
      </c>
      <c r="L243" s="1" t="s">
        <v>102</v>
      </c>
      <c r="M243" s="1" t="s">
        <v>917</v>
      </c>
      <c r="N243" s="1" t="s">
        <v>39</v>
      </c>
      <c r="O243" s="1" t="s">
        <v>279</v>
      </c>
      <c r="P243" s="1" t="s">
        <v>280</v>
      </c>
      <c r="Q243" s="1" t="s">
        <v>810</v>
      </c>
      <c r="R243" s="1" t="s">
        <v>165</v>
      </c>
      <c r="S243" s="2">
        <v>10352693</v>
      </c>
      <c r="T243" s="2">
        <v>5735948</v>
      </c>
      <c r="U243" s="2">
        <v>2867974</v>
      </c>
      <c r="V243" s="3"/>
      <c r="W243" s="27">
        <f t="shared" si="9"/>
        <v>0.5</v>
      </c>
      <c r="X243" s="27">
        <f t="shared" si="10"/>
        <v>0</v>
      </c>
      <c r="Y243" s="3">
        <v>2867974</v>
      </c>
      <c r="Z243" s="29">
        <f t="shared" si="11"/>
        <v>0.5</v>
      </c>
    </row>
    <row r="244" spans="1:26" x14ac:dyDescent="0.25">
      <c r="A244" s="1" t="s">
        <v>1097</v>
      </c>
      <c r="B244" s="1" t="s">
        <v>1098</v>
      </c>
      <c r="C244" s="1" t="s">
        <v>992</v>
      </c>
      <c r="D244" s="1" t="s">
        <v>1828</v>
      </c>
      <c r="E244" s="1" t="s">
        <v>16</v>
      </c>
      <c r="F244" s="8"/>
      <c r="G244" s="8">
        <v>43488</v>
      </c>
      <c r="H244" s="11">
        <v>1</v>
      </c>
      <c r="I244" s="11" t="s">
        <v>111</v>
      </c>
      <c r="J244" s="11" t="s">
        <v>1974</v>
      </c>
      <c r="K244" s="1" t="s">
        <v>101</v>
      </c>
      <c r="L244" s="1" t="s">
        <v>102</v>
      </c>
      <c r="M244" s="1" t="s">
        <v>917</v>
      </c>
      <c r="N244" s="1" t="s">
        <v>39</v>
      </c>
      <c r="O244" s="1" t="s">
        <v>279</v>
      </c>
      <c r="P244" s="1" t="s">
        <v>280</v>
      </c>
      <c r="Q244" s="1" t="s">
        <v>162</v>
      </c>
      <c r="R244" s="1" t="s">
        <v>165</v>
      </c>
      <c r="S244" s="2">
        <v>988436</v>
      </c>
      <c r="T244" s="2">
        <v>703179</v>
      </c>
      <c r="U244" s="2">
        <v>281271.59999999998</v>
      </c>
      <c r="V244" s="3"/>
      <c r="W244" s="27">
        <f t="shared" si="9"/>
        <v>0.39999999999999997</v>
      </c>
      <c r="X244" s="27">
        <f t="shared" si="10"/>
        <v>0</v>
      </c>
      <c r="Y244" s="3">
        <v>421907.4</v>
      </c>
      <c r="Z244" s="29">
        <f t="shared" si="11"/>
        <v>0.6</v>
      </c>
    </row>
    <row r="245" spans="1:26" x14ac:dyDescent="0.25">
      <c r="A245" s="1" t="s">
        <v>1099</v>
      </c>
      <c r="B245" s="1" t="s">
        <v>1100</v>
      </c>
      <c r="C245" s="1" t="s">
        <v>1101</v>
      </c>
      <c r="D245" s="1" t="s">
        <v>1829</v>
      </c>
      <c r="E245" s="1" t="s">
        <v>16</v>
      </c>
      <c r="F245" s="8"/>
      <c r="G245" s="8">
        <v>43682</v>
      </c>
      <c r="H245" s="11">
        <v>1</v>
      </c>
      <c r="I245" s="11" t="s">
        <v>73</v>
      </c>
      <c r="J245" s="11" t="s">
        <v>1981</v>
      </c>
      <c r="K245" s="1" t="s">
        <v>101</v>
      </c>
      <c r="L245" s="1" t="s">
        <v>102</v>
      </c>
      <c r="M245" s="1" t="s">
        <v>917</v>
      </c>
      <c r="N245" s="1" t="s">
        <v>39</v>
      </c>
      <c r="O245" s="1" t="s">
        <v>279</v>
      </c>
      <c r="P245" s="1" t="s">
        <v>280</v>
      </c>
      <c r="Q245" s="1" t="s">
        <v>614</v>
      </c>
      <c r="R245" s="1" t="s">
        <v>526</v>
      </c>
      <c r="S245" s="2">
        <v>1643527</v>
      </c>
      <c r="T245" s="2">
        <v>1347492</v>
      </c>
      <c r="U245" s="2">
        <v>943244.4</v>
      </c>
      <c r="V245" s="3"/>
      <c r="W245" s="27">
        <f t="shared" si="9"/>
        <v>0.70000000000000007</v>
      </c>
      <c r="X245" s="27">
        <f t="shared" si="10"/>
        <v>0</v>
      </c>
      <c r="Y245" s="3">
        <v>404247.6</v>
      </c>
      <c r="Z245" s="29">
        <f t="shared" si="11"/>
        <v>0.3</v>
      </c>
    </row>
    <row r="246" spans="1:26" x14ac:dyDescent="0.25">
      <c r="A246" s="1" t="s">
        <v>1102</v>
      </c>
      <c r="B246" s="1" t="s">
        <v>1103</v>
      </c>
      <c r="C246" s="1" t="s">
        <v>62</v>
      </c>
      <c r="D246" s="1" t="s">
        <v>1703</v>
      </c>
      <c r="E246" s="1" t="s">
        <v>16</v>
      </c>
      <c r="F246" s="8"/>
      <c r="G246" s="8">
        <v>43915</v>
      </c>
      <c r="H246" s="11">
        <v>1</v>
      </c>
      <c r="I246" s="11" t="s">
        <v>2104</v>
      </c>
      <c r="J246" s="11" t="s">
        <v>1991</v>
      </c>
      <c r="K246" s="1" t="s">
        <v>101</v>
      </c>
      <c r="L246" s="1" t="s">
        <v>102</v>
      </c>
      <c r="M246" s="1" t="s">
        <v>942</v>
      </c>
      <c r="N246" s="1" t="s">
        <v>39</v>
      </c>
      <c r="O246" s="1" t="s">
        <v>31</v>
      </c>
      <c r="P246" s="1" t="s">
        <v>328</v>
      </c>
      <c r="Q246" s="1" t="s">
        <v>496</v>
      </c>
      <c r="R246" s="1" t="s">
        <v>592</v>
      </c>
      <c r="S246" s="2">
        <v>2842290</v>
      </c>
      <c r="T246" s="2">
        <v>2842290</v>
      </c>
      <c r="U246" s="2">
        <v>2415946.5</v>
      </c>
      <c r="V246" s="3"/>
      <c r="W246" s="27">
        <f t="shared" si="9"/>
        <v>0.85</v>
      </c>
      <c r="X246" s="27">
        <f t="shared" si="10"/>
        <v>0</v>
      </c>
      <c r="Y246" s="3">
        <v>426343.5</v>
      </c>
      <c r="Z246" s="29">
        <f t="shared" si="11"/>
        <v>0.15</v>
      </c>
    </row>
    <row r="247" spans="1:26" x14ac:dyDescent="0.25">
      <c r="A247" s="1" t="s">
        <v>1104</v>
      </c>
      <c r="B247" s="1" t="s">
        <v>1105</v>
      </c>
      <c r="C247" s="1" t="s">
        <v>505</v>
      </c>
      <c r="D247" s="1" t="s">
        <v>1830</v>
      </c>
      <c r="E247" s="1" t="s">
        <v>16</v>
      </c>
      <c r="F247" s="8"/>
      <c r="G247" s="8">
        <v>44316</v>
      </c>
      <c r="H247" s="11">
        <v>1</v>
      </c>
      <c r="I247" s="11" t="s">
        <v>111</v>
      </c>
      <c r="J247" s="11" t="s">
        <v>2000</v>
      </c>
      <c r="K247" s="1" t="s">
        <v>101</v>
      </c>
      <c r="L247" s="1" t="s">
        <v>102</v>
      </c>
      <c r="M247" s="1" t="s">
        <v>917</v>
      </c>
      <c r="N247" s="1" t="s">
        <v>39</v>
      </c>
      <c r="O247" s="1" t="s">
        <v>279</v>
      </c>
      <c r="P247" s="1" t="s">
        <v>280</v>
      </c>
      <c r="Q247" s="1" t="s">
        <v>714</v>
      </c>
      <c r="R247" s="1" t="s">
        <v>165</v>
      </c>
      <c r="S247" s="2">
        <v>1664960</v>
      </c>
      <c r="T247" s="2">
        <v>1536603</v>
      </c>
      <c r="U247" s="2">
        <v>614641.19999999995</v>
      </c>
      <c r="V247" s="3"/>
      <c r="W247" s="27">
        <f t="shared" si="9"/>
        <v>0.39999999999999997</v>
      </c>
      <c r="X247" s="27">
        <f t="shared" si="10"/>
        <v>0</v>
      </c>
      <c r="Y247" s="3">
        <v>921961.8</v>
      </c>
      <c r="Z247" s="29">
        <f t="shared" si="11"/>
        <v>0.6</v>
      </c>
    </row>
    <row r="248" spans="1:26" x14ac:dyDescent="0.25">
      <c r="A248" s="1" t="s">
        <v>1106</v>
      </c>
      <c r="B248" s="1" t="s">
        <v>1107</v>
      </c>
      <c r="C248" s="1" t="s">
        <v>274</v>
      </c>
      <c r="D248" s="1" t="s">
        <v>1831</v>
      </c>
      <c r="E248" s="1" t="s">
        <v>275</v>
      </c>
      <c r="F248" s="8"/>
      <c r="G248" s="8">
        <v>43382</v>
      </c>
      <c r="H248" s="11">
        <v>1</v>
      </c>
      <c r="I248" s="11" t="s">
        <v>2104</v>
      </c>
      <c r="J248" s="11" t="s">
        <v>1991</v>
      </c>
      <c r="K248" s="1" t="s">
        <v>101</v>
      </c>
      <c r="L248" s="1" t="s">
        <v>102</v>
      </c>
      <c r="M248" s="1" t="s">
        <v>917</v>
      </c>
      <c r="N248" s="1" t="s">
        <v>39</v>
      </c>
      <c r="O248" s="1" t="s">
        <v>279</v>
      </c>
      <c r="P248" s="1" t="s">
        <v>280</v>
      </c>
      <c r="Q248" s="1" t="s">
        <v>192</v>
      </c>
      <c r="R248" s="1" t="s">
        <v>924</v>
      </c>
      <c r="S248" s="2">
        <v>25181784</v>
      </c>
      <c r="T248" s="2">
        <v>25127334</v>
      </c>
      <c r="U248" s="2">
        <v>10050933.6</v>
      </c>
      <c r="V248" s="3"/>
      <c r="W248" s="27">
        <f t="shared" si="9"/>
        <v>0.39999999999999997</v>
      </c>
      <c r="X248" s="27">
        <f t="shared" si="10"/>
        <v>0</v>
      </c>
      <c r="Y248" s="3">
        <v>15076400.4</v>
      </c>
      <c r="Z248" s="29">
        <f t="shared" si="11"/>
        <v>0.6</v>
      </c>
    </row>
    <row r="249" spans="1:26" x14ac:dyDescent="0.25">
      <c r="A249" s="1" t="s">
        <v>1117</v>
      </c>
      <c r="B249" s="1" t="s">
        <v>1118</v>
      </c>
      <c r="C249" s="1" t="s">
        <v>1085</v>
      </c>
      <c r="D249" s="1" t="s">
        <v>1832</v>
      </c>
      <c r="E249" s="1" t="s">
        <v>26</v>
      </c>
      <c r="F249" s="8"/>
      <c r="G249" s="8">
        <v>43518</v>
      </c>
      <c r="H249" s="11">
        <v>1</v>
      </c>
      <c r="I249" s="11" t="s">
        <v>91</v>
      </c>
      <c r="J249" s="11" t="s">
        <v>2001</v>
      </c>
      <c r="K249" s="1" t="s">
        <v>101</v>
      </c>
      <c r="L249" s="1" t="s">
        <v>102</v>
      </c>
      <c r="M249" s="1" t="s">
        <v>917</v>
      </c>
      <c r="N249" s="1" t="s">
        <v>39</v>
      </c>
      <c r="O249" s="1" t="s">
        <v>279</v>
      </c>
      <c r="P249" s="1" t="s">
        <v>280</v>
      </c>
      <c r="Q249" s="1" t="s">
        <v>234</v>
      </c>
      <c r="R249" s="1" t="s">
        <v>165</v>
      </c>
      <c r="S249" s="2">
        <v>5296508</v>
      </c>
      <c r="T249" s="2">
        <v>1922695</v>
      </c>
      <c r="U249" s="2">
        <v>769078</v>
      </c>
      <c r="V249" s="3"/>
      <c r="W249" s="27">
        <f t="shared" si="9"/>
        <v>0.4</v>
      </c>
      <c r="X249" s="27">
        <f t="shared" si="10"/>
        <v>0</v>
      </c>
      <c r="Y249" s="3">
        <v>1153617</v>
      </c>
      <c r="Z249" s="29">
        <f t="shared" si="11"/>
        <v>0.6</v>
      </c>
    </row>
    <row r="250" spans="1:26" x14ac:dyDescent="0.25">
      <c r="A250" s="1" t="s">
        <v>1119</v>
      </c>
      <c r="B250" s="1" t="s">
        <v>257</v>
      </c>
      <c r="C250" s="1" t="s">
        <v>258</v>
      </c>
      <c r="D250" s="1" t="s">
        <v>1833</v>
      </c>
      <c r="E250" s="1" t="s">
        <v>16</v>
      </c>
      <c r="F250" s="8"/>
      <c r="G250" s="8">
        <v>44126</v>
      </c>
      <c r="H250" s="11">
        <v>1</v>
      </c>
      <c r="I250" s="11" t="s">
        <v>111</v>
      </c>
      <c r="J250" s="11" t="s">
        <v>2002</v>
      </c>
      <c r="K250" s="1" t="s">
        <v>101</v>
      </c>
      <c r="L250" s="1" t="s">
        <v>102</v>
      </c>
      <c r="M250" s="1" t="s">
        <v>1109</v>
      </c>
      <c r="N250" s="1" t="s">
        <v>17</v>
      </c>
      <c r="O250" s="1" t="s">
        <v>27</v>
      </c>
      <c r="P250" s="1" t="s">
        <v>95</v>
      </c>
      <c r="Q250" s="1" t="s">
        <v>480</v>
      </c>
      <c r="R250" s="1" t="s">
        <v>926</v>
      </c>
      <c r="S250" s="2">
        <v>48913702.140000001</v>
      </c>
      <c r="T250" s="2">
        <v>39480041.189999998</v>
      </c>
      <c r="U250" s="2">
        <v>25168526.25</v>
      </c>
      <c r="V250" s="3"/>
      <c r="W250" s="27">
        <f t="shared" si="9"/>
        <v>0.63749999978153526</v>
      </c>
      <c r="X250" s="27">
        <f t="shared" si="10"/>
        <v>0</v>
      </c>
      <c r="Y250" s="3">
        <v>4441504.6399999997</v>
      </c>
      <c r="Z250" s="29">
        <f t="shared" si="11"/>
        <v>0.11250000015514168</v>
      </c>
    </row>
    <row r="251" spans="1:26" x14ac:dyDescent="0.25">
      <c r="A251" s="1" t="s">
        <v>1123</v>
      </c>
      <c r="B251" s="1" t="s">
        <v>1124</v>
      </c>
      <c r="C251" s="1" t="s">
        <v>306</v>
      </c>
      <c r="D251" s="1" t="s">
        <v>1834</v>
      </c>
      <c r="E251" s="1" t="s">
        <v>16</v>
      </c>
      <c r="F251" s="8"/>
      <c r="G251" s="8">
        <v>44098</v>
      </c>
      <c r="H251" s="11">
        <v>1</v>
      </c>
      <c r="I251" s="11" t="s">
        <v>91</v>
      </c>
      <c r="J251" s="11" t="s">
        <v>2016</v>
      </c>
      <c r="K251" s="1" t="s">
        <v>101</v>
      </c>
      <c r="L251" s="1" t="s">
        <v>102</v>
      </c>
      <c r="M251" s="1" t="s">
        <v>917</v>
      </c>
      <c r="N251" s="1" t="s">
        <v>39</v>
      </c>
      <c r="O251" s="1" t="s">
        <v>279</v>
      </c>
      <c r="P251" s="1" t="s">
        <v>280</v>
      </c>
      <c r="Q251" s="1" t="s">
        <v>526</v>
      </c>
      <c r="R251" s="1" t="s">
        <v>526</v>
      </c>
      <c r="S251" s="2">
        <v>2470304.7799999998</v>
      </c>
      <c r="T251" s="2">
        <v>2313723.46</v>
      </c>
      <c r="U251" s="2">
        <v>1619606.42</v>
      </c>
      <c r="V251" s="3"/>
      <c r="W251" s="27">
        <f t="shared" si="9"/>
        <v>0.69999999913559241</v>
      </c>
      <c r="X251" s="27">
        <f t="shared" si="10"/>
        <v>0</v>
      </c>
      <c r="Y251" s="3">
        <v>694117.04</v>
      </c>
      <c r="Z251" s="29">
        <f t="shared" si="11"/>
        <v>0.30000000086440753</v>
      </c>
    </row>
    <row r="252" spans="1:26" x14ac:dyDescent="0.25">
      <c r="A252" s="1" t="s">
        <v>1126</v>
      </c>
      <c r="B252" s="1" t="s">
        <v>1127</v>
      </c>
      <c r="C252" s="1" t="s">
        <v>457</v>
      </c>
      <c r="D252" s="1" t="s">
        <v>1685</v>
      </c>
      <c r="E252" s="1" t="s">
        <v>16</v>
      </c>
      <c r="F252" s="8"/>
      <c r="G252" s="8">
        <v>43531</v>
      </c>
      <c r="H252" s="11">
        <v>2</v>
      </c>
      <c r="I252" s="11" t="s">
        <v>2112</v>
      </c>
      <c r="J252" s="11" t="s">
        <v>1973</v>
      </c>
      <c r="K252" s="1" t="s">
        <v>101</v>
      </c>
      <c r="L252" s="1" t="s">
        <v>102</v>
      </c>
      <c r="M252" s="1" t="s">
        <v>1019</v>
      </c>
      <c r="N252" s="1" t="s">
        <v>39</v>
      </c>
      <c r="O252" s="1" t="s">
        <v>23</v>
      </c>
      <c r="P252" s="1" t="s">
        <v>35</v>
      </c>
      <c r="Q252" s="1" t="s">
        <v>825</v>
      </c>
      <c r="R252" s="1" t="s">
        <v>120</v>
      </c>
      <c r="S252" s="2">
        <v>369050</v>
      </c>
      <c r="T252" s="2">
        <v>369050</v>
      </c>
      <c r="U252" s="2">
        <v>313692.5</v>
      </c>
      <c r="V252" s="3"/>
      <c r="W252" s="27">
        <f t="shared" si="9"/>
        <v>0.85</v>
      </c>
      <c r="X252" s="27">
        <f t="shared" si="10"/>
        <v>0</v>
      </c>
      <c r="Y252" s="3">
        <v>55357.5</v>
      </c>
      <c r="Z252" s="29">
        <f t="shared" si="11"/>
        <v>0.15</v>
      </c>
    </row>
    <row r="253" spans="1:26" x14ac:dyDescent="0.25">
      <c r="A253" s="1" t="s">
        <v>1130</v>
      </c>
      <c r="B253" s="1" t="s">
        <v>1131</v>
      </c>
      <c r="C253" s="1" t="s">
        <v>1132</v>
      </c>
      <c r="D253" s="1" t="s">
        <v>1835</v>
      </c>
      <c r="E253" s="1" t="s">
        <v>16</v>
      </c>
      <c r="F253" s="8"/>
      <c r="G253" s="8">
        <v>43676</v>
      </c>
      <c r="H253" s="11">
        <v>1</v>
      </c>
      <c r="I253" s="11" t="s">
        <v>2103</v>
      </c>
      <c r="J253" s="11" t="s">
        <v>1963</v>
      </c>
      <c r="K253" s="1" t="s">
        <v>101</v>
      </c>
      <c r="L253" s="1" t="s">
        <v>102</v>
      </c>
      <c r="M253" s="1" t="s">
        <v>917</v>
      </c>
      <c r="N253" s="1" t="s">
        <v>39</v>
      </c>
      <c r="O253" s="1" t="s">
        <v>279</v>
      </c>
      <c r="P253" s="1" t="s">
        <v>280</v>
      </c>
      <c r="Q253" s="1" t="s">
        <v>663</v>
      </c>
      <c r="R253" s="1" t="s">
        <v>924</v>
      </c>
      <c r="S253" s="2">
        <v>4478507</v>
      </c>
      <c r="T253" s="2">
        <v>3180871</v>
      </c>
      <c r="U253" s="2">
        <v>1590435.5</v>
      </c>
      <c r="V253" s="3"/>
      <c r="W253" s="27">
        <f t="shared" si="9"/>
        <v>0.5</v>
      </c>
      <c r="X253" s="27">
        <f t="shared" si="10"/>
        <v>0</v>
      </c>
      <c r="Y253" s="3">
        <v>1590435.5</v>
      </c>
      <c r="Z253" s="29">
        <f t="shared" si="11"/>
        <v>0.5</v>
      </c>
    </row>
    <row r="254" spans="1:26" x14ac:dyDescent="0.25">
      <c r="A254" s="1" t="s">
        <v>1133</v>
      </c>
      <c r="B254" s="1" t="s">
        <v>1134</v>
      </c>
      <c r="C254" s="1" t="s">
        <v>1135</v>
      </c>
      <c r="D254" s="1" t="s">
        <v>1836</v>
      </c>
      <c r="E254" s="1" t="s">
        <v>16</v>
      </c>
      <c r="F254" s="8"/>
      <c r="G254" s="8">
        <v>43615</v>
      </c>
      <c r="H254" s="11">
        <v>1</v>
      </c>
      <c r="I254" s="11" t="s">
        <v>2104</v>
      </c>
      <c r="J254" s="11" t="s">
        <v>1966</v>
      </c>
      <c r="K254" s="1" t="s">
        <v>101</v>
      </c>
      <c r="L254" s="1" t="s">
        <v>102</v>
      </c>
      <c r="M254" s="1" t="s">
        <v>1109</v>
      </c>
      <c r="N254" s="1" t="s">
        <v>17</v>
      </c>
      <c r="O254" s="1" t="s">
        <v>27</v>
      </c>
      <c r="P254" s="1" t="s">
        <v>95</v>
      </c>
      <c r="Q254" s="1" t="s">
        <v>665</v>
      </c>
      <c r="R254" s="1" t="s">
        <v>897</v>
      </c>
      <c r="S254" s="2">
        <v>40423176.640000001</v>
      </c>
      <c r="T254" s="2">
        <v>33799856.549999997</v>
      </c>
      <c r="U254" s="2">
        <v>21547408.539999999</v>
      </c>
      <c r="V254" s="3"/>
      <c r="W254" s="27">
        <f t="shared" si="9"/>
        <v>0.63749999968564963</v>
      </c>
      <c r="X254" s="27">
        <f t="shared" si="10"/>
        <v>0</v>
      </c>
      <c r="Y254" s="3">
        <v>3802483.87</v>
      </c>
      <c r="Z254" s="29">
        <f t="shared" si="11"/>
        <v>0.11250000024038564</v>
      </c>
    </row>
    <row r="255" spans="1:26" x14ac:dyDescent="0.25">
      <c r="A255" s="1" t="s">
        <v>1136</v>
      </c>
      <c r="B255" s="1" t="s">
        <v>1137</v>
      </c>
      <c r="C255" s="1" t="s">
        <v>1138</v>
      </c>
      <c r="D255" s="1" t="s">
        <v>1837</v>
      </c>
      <c r="E255" s="1" t="s">
        <v>29</v>
      </c>
      <c r="F255" s="8"/>
      <c r="G255" s="8">
        <v>43882</v>
      </c>
      <c r="H255" s="11">
        <v>1</v>
      </c>
      <c r="I255" s="11" t="s">
        <v>2102</v>
      </c>
      <c r="J255" s="11" t="s">
        <v>1971</v>
      </c>
      <c r="K255" s="1" t="s">
        <v>101</v>
      </c>
      <c r="L255" s="1" t="s">
        <v>102</v>
      </c>
      <c r="M255" s="1" t="s">
        <v>965</v>
      </c>
      <c r="N255" s="1" t="s">
        <v>17</v>
      </c>
      <c r="O255" s="1" t="s">
        <v>31</v>
      </c>
      <c r="P255" s="1" t="s">
        <v>32</v>
      </c>
      <c r="Q255" s="1" t="s">
        <v>1050</v>
      </c>
      <c r="R255" s="1" t="s">
        <v>931</v>
      </c>
      <c r="S255" s="2">
        <v>899210234</v>
      </c>
      <c r="T255" s="2">
        <v>700000000</v>
      </c>
      <c r="U255" s="2">
        <v>385000000</v>
      </c>
      <c r="V255" s="3"/>
      <c r="W255" s="27">
        <f t="shared" si="9"/>
        <v>0.55000000000000004</v>
      </c>
      <c r="X255" s="27">
        <f t="shared" si="10"/>
        <v>0</v>
      </c>
      <c r="Y255" s="3">
        <v>315000000</v>
      </c>
      <c r="Z255" s="29">
        <f t="shared" si="11"/>
        <v>0.45</v>
      </c>
    </row>
    <row r="256" spans="1:26" x14ac:dyDescent="0.25">
      <c r="A256" s="1" t="s">
        <v>1144</v>
      </c>
      <c r="B256" s="1" t="s">
        <v>1145</v>
      </c>
      <c r="C256" s="1" t="s">
        <v>1146</v>
      </c>
      <c r="D256" s="1" t="s">
        <v>1838</v>
      </c>
      <c r="E256" s="1" t="s">
        <v>16</v>
      </c>
      <c r="F256" s="8"/>
      <c r="G256" s="8">
        <v>43626</v>
      </c>
      <c r="H256" s="11">
        <v>1</v>
      </c>
      <c r="I256" s="11" t="s">
        <v>73</v>
      </c>
      <c r="J256" s="11" t="s">
        <v>2025</v>
      </c>
      <c r="K256" s="1" t="s">
        <v>101</v>
      </c>
      <c r="L256" s="1" t="s">
        <v>102</v>
      </c>
      <c r="M256" s="1" t="s">
        <v>917</v>
      </c>
      <c r="N256" s="1" t="s">
        <v>39</v>
      </c>
      <c r="O256" s="1" t="s">
        <v>279</v>
      </c>
      <c r="P256" s="1" t="s">
        <v>280</v>
      </c>
      <c r="Q256" s="1" t="s">
        <v>399</v>
      </c>
      <c r="R256" s="1" t="s">
        <v>165</v>
      </c>
      <c r="S256" s="2">
        <v>12463195</v>
      </c>
      <c r="T256" s="2">
        <v>5868862</v>
      </c>
      <c r="U256" s="2">
        <v>2347544.7999999998</v>
      </c>
      <c r="V256" s="3"/>
      <c r="W256" s="27">
        <f t="shared" si="9"/>
        <v>0.39999999999999997</v>
      </c>
      <c r="X256" s="27">
        <f t="shared" si="10"/>
        <v>0</v>
      </c>
      <c r="Y256" s="3">
        <v>3521317.2</v>
      </c>
      <c r="Z256" s="29">
        <f t="shared" si="11"/>
        <v>0.6</v>
      </c>
    </row>
    <row r="257" spans="1:26" x14ac:dyDescent="0.25">
      <c r="A257" s="1" t="s">
        <v>1147</v>
      </c>
      <c r="B257" s="1" t="s">
        <v>1148</v>
      </c>
      <c r="C257" s="1" t="s">
        <v>1149</v>
      </c>
      <c r="D257" s="1" t="s">
        <v>1839</v>
      </c>
      <c r="E257" s="1" t="s">
        <v>16</v>
      </c>
      <c r="F257" s="8">
        <v>43252</v>
      </c>
      <c r="G257" s="8">
        <v>43281</v>
      </c>
      <c r="H257" s="11">
        <v>1</v>
      </c>
      <c r="I257" s="11" t="s">
        <v>111</v>
      </c>
      <c r="J257" s="11" t="s">
        <v>1967</v>
      </c>
      <c r="K257" s="1" t="s">
        <v>101</v>
      </c>
      <c r="L257" s="1" t="s">
        <v>102</v>
      </c>
      <c r="M257" s="1" t="s">
        <v>917</v>
      </c>
      <c r="N257" s="1" t="s">
        <v>39</v>
      </c>
      <c r="O257" s="1" t="s">
        <v>279</v>
      </c>
      <c r="P257" s="1" t="s">
        <v>280</v>
      </c>
      <c r="Q257" s="1" t="s">
        <v>1150</v>
      </c>
      <c r="R257" s="1" t="s">
        <v>165</v>
      </c>
      <c r="S257" s="2">
        <v>1880536.92</v>
      </c>
      <c r="T257" s="2">
        <v>1588907.17</v>
      </c>
      <c r="U257" s="2">
        <v>556117.5</v>
      </c>
      <c r="V257" s="3">
        <v>556117.5</v>
      </c>
      <c r="W257" s="27">
        <f t="shared" si="9"/>
        <v>0.34999999402104781</v>
      </c>
      <c r="X257" s="27">
        <f t="shared" si="10"/>
        <v>0.34999999402104781</v>
      </c>
      <c r="Y257" s="3">
        <v>1032789.67</v>
      </c>
      <c r="Z257" s="29">
        <f t="shared" si="11"/>
        <v>0.65000000597895224</v>
      </c>
    </row>
    <row r="258" spans="1:26" x14ac:dyDescent="0.25">
      <c r="A258" s="1" t="s">
        <v>1151</v>
      </c>
      <c r="B258" s="1" t="s">
        <v>1152</v>
      </c>
      <c r="C258" s="1" t="s">
        <v>491</v>
      </c>
      <c r="D258" s="1" t="s">
        <v>1694</v>
      </c>
      <c r="E258" s="1" t="s">
        <v>16</v>
      </c>
      <c r="F258" s="8"/>
      <c r="G258" s="8">
        <v>43763</v>
      </c>
      <c r="H258" s="11">
        <v>1</v>
      </c>
      <c r="I258" s="11" t="s">
        <v>40</v>
      </c>
      <c r="J258" s="11" t="s">
        <v>1993</v>
      </c>
      <c r="K258" s="1" t="s">
        <v>101</v>
      </c>
      <c r="L258" s="1" t="s">
        <v>102</v>
      </c>
      <c r="M258" s="1" t="s">
        <v>917</v>
      </c>
      <c r="N258" s="1" t="s">
        <v>39</v>
      </c>
      <c r="O258" s="1" t="s">
        <v>279</v>
      </c>
      <c r="P258" s="1" t="s">
        <v>280</v>
      </c>
      <c r="Q258" s="1" t="s">
        <v>165</v>
      </c>
      <c r="R258" s="1" t="s">
        <v>165</v>
      </c>
      <c r="S258" s="2">
        <v>1259126</v>
      </c>
      <c r="T258" s="2">
        <v>1113853</v>
      </c>
      <c r="U258" s="2">
        <v>445541.2</v>
      </c>
      <c r="V258" s="3"/>
      <c r="W258" s="27">
        <f t="shared" si="9"/>
        <v>0.4</v>
      </c>
      <c r="X258" s="27">
        <f t="shared" si="10"/>
        <v>0</v>
      </c>
      <c r="Y258" s="3">
        <v>668311.80000000005</v>
      </c>
      <c r="Z258" s="29">
        <f t="shared" si="11"/>
        <v>0.60000000000000009</v>
      </c>
    </row>
    <row r="259" spans="1:26" x14ac:dyDescent="0.25">
      <c r="A259" s="1" t="s">
        <v>1153</v>
      </c>
      <c r="B259" s="1" t="s">
        <v>1154</v>
      </c>
      <c r="C259" s="1" t="s">
        <v>491</v>
      </c>
      <c r="D259" s="1" t="s">
        <v>1694</v>
      </c>
      <c r="E259" s="1" t="s">
        <v>16</v>
      </c>
      <c r="F259" s="8"/>
      <c r="G259" s="8">
        <v>44319</v>
      </c>
      <c r="H259" s="11">
        <v>1</v>
      </c>
      <c r="I259" s="11" t="s">
        <v>40</v>
      </c>
      <c r="J259" s="11" t="s">
        <v>1993</v>
      </c>
      <c r="K259" s="1" t="s">
        <v>101</v>
      </c>
      <c r="L259" s="1" t="s">
        <v>102</v>
      </c>
      <c r="M259" s="1" t="s">
        <v>917</v>
      </c>
      <c r="N259" s="1" t="s">
        <v>39</v>
      </c>
      <c r="O259" s="1" t="s">
        <v>279</v>
      </c>
      <c r="P259" s="1" t="s">
        <v>280</v>
      </c>
      <c r="Q259" s="1" t="s">
        <v>751</v>
      </c>
      <c r="R259" s="1" t="s">
        <v>165</v>
      </c>
      <c r="S259" s="2">
        <v>8212656</v>
      </c>
      <c r="T259" s="2">
        <v>8205639</v>
      </c>
      <c r="U259" s="2">
        <v>5743947.2999999998</v>
      </c>
      <c r="V259" s="3"/>
      <c r="W259" s="27">
        <f t="shared" si="9"/>
        <v>0.7</v>
      </c>
      <c r="X259" s="27">
        <f t="shared" si="10"/>
        <v>0</v>
      </c>
      <c r="Y259" s="3">
        <v>2461691.7000000002</v>
      </c>
      <c r="Z259" s="29">
        <f t="shared" si="11"/>
        <v>0.30000000000000004</v>
      </c>
    </row>
    <row r="260" spans="1:26" x14ac:dyDescent="0.25">
      <c r="A260" s="1" t="s">
        <v>1156</v>
      </c>
      <c r="B260" s="1" t="s">
        <v>1157</v>
      </c>
      <c r="C260" s="1" t="s">
        <v>1158</v>
      </c>
      <c r="D260" s="1" t="s">
        <v>1840</v>
      </c>
      <c r="E260" s="1" t="s">
        <v>63</v>
      </c>
      <c r="F260" s="8"/>
      <c r="G260" s="8">
        <v>43979</v>
      </c>
      <c r="H260" s="11">
        <v>1</v>
      </c>
      <c r="I260" s="11" t="s">
        <v>111</v>
      </c>
      <c r="J260" s="11" t="s">
        <v>1974</v>
      </c>
      <c r="K260" s="1" t="s">
        <v>101</v>
      </c>
      <c r="L260" s="1" t="s">
        <v>102</v>
      </c>
      <c r="M260" s="1" t="s">
        <v>917</v>
      </c>
      <c r="N260" s="1" t="s">
        <v>39</v>
      </c>
      <c r="O260" s="1" t="s">
        <v>279</v>
      </c>
      <c r="P260" s="1" t="s">
        <v>280</v>
      </c>
      <c r="Q260" s="1" t="s">
        <v>581</v>
      </c>
      <c r="R260" s="1" t="s">
        <v>165</v>
      </c>
      <c r="S260" s="2">
        <v>6021450</v>
      </c>
      <c r="T260" s="2">
        <v>6021450</v>
      </c>
      <c r="U260" s="2">
        <v>2107507.5</v>
      </c>
      <c r="V260" s="3"/>
      <c r="W260" s="27">
        <f t="shared" ref="W260:W323" si="12">U260/T260</f>
        <v>0.35</v>
      </c>
      <c r="X260" s="27">
        <f t="shared" ref="X260:X323" si="13">V260/T260</f>
        <v>0</v>
      </c>
      <c r="Y260" s="3">
        <v>3913942.5</v>
      </c>
      <c r="Z260" s="29">
        <f t="shared" ref="Z260:Z323" si="14">Y260/T260</f>
        <v>0.65</v>
      </c>
    </row>
    <row r="261" spans="1:26" x14ac:dyDescent="0.25">
      <c r="A261" s="1" t="s">
        <v>1160</v>
      </c>
      <c r="B261" s="1" t="s">
        <v>1161</v>
      </c>
      <c r="C261" s="1" t="s">
        <v>1159</v>
      </c>
      <c r="D261" s="1" t="s">
        <v>1841</v>
      </c>
      <c r="E261" s="1" t="s">
        <v>16</v>
      </c>
      <c r="F261" s="8"/>
      <c r="G261" s="8">
        <v>44228</v>
      </c>
      <c r="H261" s="11">
        <v>1</v>
      </c>
      <c r="I261" s="11" t="s">
        <v>2103</v>
      </c>
      <c r="J261" s="11" t="s">
        <v>2026</v>
      </c>
      <c r="K261" s="1" t="s">
        <v>299</v>
      </c>
      <c r="L261" s="1" t="s">
        <v>300</v>
      </c>
      <c r="M261" s="1" t="s">
        <v>917</v>
      </c>
      <c r="N261" s="1" t="s">
        <v>39</v>
      </c>
      <c r="O261" s="1" t="s">
        <v>279</v>
      </c>
      <c r="P261" s="1" t="s">
        <v>280</v>
      </c>
      <c r="Q261" s="1" t="s">
        <v>751</v>
      </c>
      <c r="R261" s="1" t="s">
        <v>165</v>
      </c>
      <c r="S261" s="2">
        <v>7034443</v>
      </c>
      <c r="T261" s="2">
        <v>4723727</v>
      </c>
      <c r="U261" s="2">
        <v>1889490.8</v>
      </c>
      <c r="V261" s="3"/>
      <c r="W261" s="27">
        <f t="shared" si="12"/>
        <v>0.4</v>
      </c>
      <c r="X261" s="27">
        <f t="shared" si="13"/>
        <v>0</v>
      </c>
      <c r="Y261" s="3">
        <v>2834236.2</v>
      </c>
      <c r="Z261" s="29">
        <f t="shared" si="14"/>
        <v>0.60000000000000009</v>
      </c>
    </row>
    <row r="262" spans="1:26" x14ac:dyDescent="0.25">
      <c r="A262" s="1" t="s">
        <v>1163</v>
      </c>
      <c r="B262" s="1" t="s">
        <v>1164</v>
      </c>
      <c r="C262" s="1" t="s">
        <v>40</v>
      </c>
      <c r="D262" s="1" t="s">
        <v>1842</v>
      </c>
      <c r="E262" s="1" t="s">
        <v>38</v>
      </c>
      <c r="F262" s="8"/>
      <c r="G262" s="8">
        <v>43523</v>
      </c>
      <c r="H262" s="11">
        <v>1</v>
      </c>
      <c r="I262" s="11" t="s">
        <v>40</v>
      </c>
      <c r="J262" s="11" t="s">
        <v>1970</v>
      </c>
      <c r="K262" s="1" t="s">
        <v>101</v>
      </c>
      <c r="L262" s="1" t="s">
        <v>102</v>
      </c>
      <c r="M262" s="1" t="s">
        <v>917</v>
      </c>
      <c r="N262" s="1" t="s">
        <v>39</v>
      </c>
      <c r="O262" s="1" t="s">
        <v>279</v>
      </c>
      <c r="P262" s="1" t="s">
        <v>280</v>
      </c>
      <c r="Q262" s="1" t="s">
        <v>192</v>
      </c>
      <c r="R262" s="1" t="s">
        <v>223</v>
      </c>
      <c r="S262" s="2">
        <v>20393061</v>
      </c>
      <c r="T262" s="2">
        <v>14768643</v>
      </c>
      <c r="U262" s="2">
        <v>5907457.2000000002</v>
      </c>
      <c r="V262" s="3"/>
      <c r="W262" s="27">
        <f t="shared" si="12"/>
        <v>0.4</v>
      </c>
      <c r="X262" s="27">
        <f t="shared" si="13"/>
        <v>0</v>
      </c>
      <c r="Y262" s="3">
        <v>8861185.8000000007</v>
      </c>
      <c r="Z262" s="29">
        <f t="shared" si="14"/>
        <v>0.60000000000000009</v>
      </c>
    </row>
    <row r="263" spans="1:26" x14ac:dyDescent="0.25">
      <c r="A263" s="1" t="s">
        <v>1165</v>
      </c>
      <c r="B263" s="1" t="s">
        <v>1166</v>
      </c>
      <c r="C263" s="1" t="s">
        <v>40</v>
      </c>
      <c r="D263" s="1" t="s">
        <v>1842</v>
      </c>
      <c r="E263" s="1" t="s">
        <v>38</v>
      </c>
      <c r="F263" s="8"/>
      <c r="G263" s="8">
        <v>43523</v>
      </c>
      <c r="H263" s="11">
        <v>1</v>
      </c>
      <c r="I263" s="11" t="s">
        <v>40</v>
      </c>
      <c r="J263" s="11" t="s">
        <v>1970</v>
      </c>
      <c r="K263" s="1" t="s">
        <v>101</v>
      </c>
      <c r="L263" s="1" t="s">
        <v>102</v>
      </c>
      <c r="M263" s="1" t="s">
        <v>917</v>
      </c>
      <c r="N263" s="1" t="s">
        <v>39</v>
      </c>
      <c r="O263" s="1" t="s">
        <v>279</v>
      </c>
      <c r="P263" s="1" t="s">
        <v>280</v>
      </c>
      <c r="Q263" s="1" t="s">
        <v>192</v>
      </c>
      <c r="R263" s="1" t="s">
        <v>223</v>
      </c>
      <c r="S263" s="2">
        <v>6266460</v>
      </c>
      <c r="T263" s="2">
        <v>6266460</v>
      </c>
      <c r="U263" s="2">
        <v>4386522</v>
      </c>
      <c r="V263" s="3"/>
      <c r="W263" s="27">
        <f t="shared" si="12"/>
        <v>0.7</v>
      </c>
      <c r="X263" s="27">
        <f t="shared" si="13"/>
        <v>0</v>
      </c>
      <c r="Y263" s="3">
        <v>1879938</v>
      </c>
      <c r="Z263" s="29">
        <f t="shared" si="14"/>
        <v>0.3</v>
      </c>
    </row>
    <row r="264" spans="1:26" x14ac:dyDescent="0.25">
      <c r="A264" s="1" t="s">
        <v>1167</v>
      </c>
      <c r="B264" s="1" t="s">
        <v>1168</v>
      </c>
      <c r="C264" s="1" t="s">
        <v>1129</v>
      </c>
      <c r="D264" s="1" t="s">
        <v>1701</v>
      </c>
      <c r="E264" s="1" t="s">
        <v>124</v>
      </c>
      <c r="F264" s="8"/>
      <c r="G264" s="8">
        <v>44063</v>
      </c>
      <c r="H264" s="11">
        <v>1</v>
      </c>
      <c r="I264" s="11" t="s">
        <v>2103</v>
      </c>
      <c r="J264" s="11" t="s">
        <v>1963</v>
      </c>
      <c r="K264" s="1" t="s">
        <v>299</v>
      </c>
      <c r="L264" s="1" t="s">
        <v>300</v>
      </c>
      <c r="M264" s="1" t="s">
        <v>917</v>
      </c>
      <c r="N264" s="1" t="s">
        <v>39</v>
      </c>
      <c r="O264" s="1" t="s">
        <v>279</v>
      </c>
      <c r="P264" s="1" t="s">
        <v>280</v>
      </c>
      <c r="Q264" s="1" t="s">
        <v>923</v>
      </c>
      <c r="R264" s="1" t="s">
        <v>165</v>
      </c>
      <c r="S264" s="2">
        <v>32734149</v>
      </c>
      <c r="T264" s="2">
        <v>29957180</v>
      </c>
      <c r="U264" s="2">
        <v>11982872</v>
      </c>
      <c r="V264" s="3"/>
      <c r="W264" s="27">
        <f t="shared" si="12"/>
        <v>0.4</v>
      </c>
      <c r="X264" s="27">
        <f t="shared" si="13"/>
        <v>0</v>
      </c>
      <c r="Y264" s="3">
        <v>17974308</v>
      </c>
      <c r="Z264" s="29">
        <f t="shared" si="14"/>
        <v>0.6</v>
      </c>
    </row>
    <row r="265" spans="1:26" x14ac:dyDescent="0.25">
      <c r="A265" s="1" t="s">
        <v>1169</v>
      </c>
      <c r="B265" s="1" t="s">
        <v>1170</v>
      </c>
      <c r="C265" s="1" t="s">
        <v>1129</v>
      </c>
      <c r="D265" s="1" t="s">
        <v>1701</v>
      </c>
      <c r="E265" s="1" t="s">
        <v>124</v>
      </c>
      <c r="F265" s="8"/>
      <c r="G265" s="8">
        <v>44063</v>
      </c>
      <c r="H265" s="11">
        <v>1</v>
      </c>
      <c r="I265" s="11" t="s">
        <v>2103</v>
      </c>
      <c r="J265" s="11" t="s">
        <v>1963</v>
      </c>
      <c r="K265" s="1" t="s">
        <v>299</v>
      </c>
      <c r="L265" s="1" t="s">
        <v>300</v>
      </c>
      <c r="M265" s="1" t="s">
        <v>917</v>
      </c>
      <c r="N265" s="1" t="s">
        <v>39</v>
      </c>
      <c r="O265" s="1" t="s">
        <v>279</v>
      </c>
      <c r="P265" s="1" t="s">
        <v>280</v>
      </c>
      <c r="Q265" s="1" t="s">
        <v>923</v>
      </c>
      <c r="R265" s="1" t="s">
        <v>165</v>
      </c>
      <c r="S265" s="2">
        <v>8846587</v>
      </c>
      <c r="T265" s="2">
        <v>8156005</v>
      </c>
      <c r="U265" s="2">
        <v>5709203.5</v>
      </c>
      <c r="V265" s="3"/>
      <c r="W265" s="27">
        <f t="shared" si="12"/>
        <v>0.7</v>
      </c>
      <c r="X265" s="27">
        <f t="shared" si="13"/>
        <v>0</v>
      </c>
      <c r="Y265" s="3">
        <v>2446801.5</v>
      </c>
      <c r="Z265" s="29">
        <f t="shared" si="14"/>
        <v>0.3</v>
      </c>
    </row>
    <row r="266" spans="1:26" x14ac:dyDescent="0.25">
      <c r="A266" s="1" t="s">
        <v>1171</v>
      </c>
      <c r="B266" s="1" t="s">
        <v>1172</v>
      </c>
      <c r="C266" s="1" t="s">
        <v>1010</v>
      </c>
      <c r="D266" s="1" t="s">
        <v>1843</v>
      </c>
      <c r="E266" s="1" t="s">
        <v>16</v>
      </c>
      <c r="F266" s="8"/>
      <c r="G266" s="8">
        <v>43858</v>
      </c>
      <c r="H266" s="11">
        <v>1</v>
      </c>
      <c r="I266" s="11" t="s">
        <v>37</v>
      </c>
      <c r="J266" s="11" t="s">
        <v>1982</v>
      </c>
      <c r="K266" s="1" t="s">
        <v>299</v>
      </c>
      <c r="L266" s="1" t="s">
        <v>300</v>
      </c>
      <c r="M266" s="1" t="s">
        <v>1045</v>
      </c>
      <c r="N266" s="1" t="s">
        <v>17</v>
      </c>
      <c r="O266" s="1" t="s">
        <v>18</v>
      </c>
      <c r="P266" s="1" t="s">
        <v>19</v>
      </c>
      <c r="Q266" s="1" t="s">
        <v>131</v>
      </c>
      <c r="R266" s="1" t="s">
        <v>245</v>
      </c>
      <c r="S266" s="2">
        <v>688792.5</v>
      </c>
      <c r="T266" s="2">
        <v>688792.5</v>
      </c>
      <c r="U266" s="2">
        <v>585473.62</v>
      </c>
      <c r="V266" s="3"/>
      <c r="W266" s="27">
        <f t="shared" si="12"/>
        <v>0.84999999274091975</v>
      </c>
      <c r="X266" s="27">
        <f t="shared" si="13"/>
        <v>0</v>
      </c>
      <c r="Y266" s="3">
        <v>103318.88</v>
      </c>
      <c r="Z266" s="29">
        <f t="shared" si="14"/>
        <v>0.15000000725908022</v>
      </c>
    </row>
    <row r="267" spans="1:26" x14ac:dyDescent="0.25">
      <c r="A267" s="1" t="s">
        <v>1173</v>
      </c>
      <c r="B267" s="1" t="s">
        <v>1174</v>
      </c>
      <c r="C267" s="1" t="s">
        <v>837</v>
      </c>
      <c r="D267" s="1" t="s">
        <v>1769</v>
      </c>
      <c r="E267" s="1" t="s">
        <v>16</v>
      </c>
      <c r="F267" s="8"/>
      <c r="G267" s="8">
        <v>43685</v>
      </c>
      <c r="H267" s="11">
        <v>1</v>
      </c>
      <c r="I267" s="11" t="s">
        <v>111</v>
      </c>
      <c r="J267" s="11" t="s">
        <v>1996</v>
      </c>
      <c r="K267" s="1" t="s">
        <v>101</v>
      </c>
      <c r="L267" s="1" t="s">
        <v>102</v>
      </c>
      <c r="M267" s="1" t="s">
        <v>917</v>
      </c>
      <c r="N267" s="1" t="s">
        <v>39</v>
      </c>
      <c r="O267" s="1" t="s">
        <v>279</v>
      </c>
      <c r="P267" s="1" t="s">
        <v>280</v>
      </c>
      <c r="Q267" s="1" t="s">
        <v>1039</v>
      </c>
      <c r="R267" s="1" t="s">
        <v>165</v>
      </c>
      <c r="S267" s="2">
        <v>7279529.5499999998</v>
      </c>
      <c r="T267" s="2">
        <v>4679161.55</v>
      </c>
      <c r="U267" s="2">
        <v>2339580.77</v>
      </c>
      <c r="V267" s="3"/>
      <c r="W267" s="27">
        <f t="shared" si="12"/>
        <v>0.49999999893143249</v>
      </c>
      <c r="X267" s="27">
        <f t="shared" si="13"/>
        <v>0</v>
      </c>
      <c r="Y267" s="3">
        <v>2339580.7799999998</v>
      </c>
      <c r="Z267" s="29">
        <f t="shared" si="14"/>
        <v>0.50000000106856746</v>
      </c>
    </row>
    <row r="268" spans="1:26" x14ac:dyDescent="0.25">
      <c r="A268" s="1" t="s">
        <v>1175</v>
      </c>
      <c r="B268" s="1" t="s">
        <v>1176</v>
      </c>
      <c r="C268" s="1" t="s">
        <v>1177</v>
      </c>
      <c r="D268" s="1" t="s">
        <v>1844</v>
      </c>
      <c r="E268" s="1" t="s">
        <v>16</v>
      </c>
      <c r="F268" s="8"/>
      <c r="G268" s="8">
        <v>43502</v>
      </c>
      <c r="H268" s="11">
        <v>1</v>
      </c>
      <c r="I268" s="11" t="s">
        <v>111</v>
      </c>
      <c r="J268" s="11" t="s">
        <v>2006</v>
      </c>
      <c r="K268" s="1" t="s">
        <v>101</v>
      </c>
      <c r="L268" s="1" t="s">
        <v>102</v>
      </c>
      <c r="M268" s="1" t="s">
        <v>917</v>
      </c>
      <c r="N268" s="1" t="s">
        <v>39</v>
      </c>
      <c r="O268" s="1" t="s">
        <v>279</v>
      </c>
      <c r="P268" s="1" t="s">
        <v>280</v>
      </c>
      <c r="Q268" s="1" t="s">
        <v>176</v>
      </c>
      <c r="R268" s="1" t="s">
        <v>128</v>
      </c>
      <c r="S268" s="2">
        <v>2747517</v>
      </c>
      <c r="T268" s="2">
        <v>1333916</v>
      </c>
      <c r="U268" s="2">
        <v>533566.4</v>
      </c>
      <c r="V268" s="3"/>
      <c r="W268" s="27">
        <f t="shared" si="12"/>
        <v>0.4</v>
      </c>
      <c r="X268" s="27">
        <f t="shared" si="13"/>
        <v>0</v>
      </c>
      <c r="Y268" s="3">
        <v>800349.6</v>
      </c>
      <c r="Z268" s="29">
        <f t="shared" si="14"/>
        <v>0.6</v>
      </c>
    </row>
    <row r="269" spans="1:26" x14ac:dyDescent="0.25">
      <c r="A269" s="1" t="s">
        <v>1179</v>
      </c>
      <c r="B269" s="1" t="s">
        <v>1180</v>
      </c>
      <c r="C269" s="1" t="s">
        <v>805</v>
      </c>
      <c r="D269" s="1" t="s">
        <v>1845</v>
      </c>
      <c r="E269" s="1" t="s">
        <v>16</v>
      </c>
      <c r="F269" s="8"/>
      <c r="G269" s="8">
        <v>44319</v>
      </c>
      <c r="H269" s="11">
        <v>1</v>
      </c>
      <c r="I269" s="11" t="s">
        <v>111</v>
      </c>
      <c r="J269" s="11" t="s">
        <v>2000</v>
      </c>
      <c r="K269" s="1" t="s">
        <v>101</v>
      </c>
      <c r="L269" s="1" t="s">
        <v>102</v>
      </c>
      <c r="M269" s="1" t="s">
        <v>917</v>
      </c>
      <c r="N269" s="1" t="s">
        <v>39</v>
      </c>
      <c r="O269" s="1" t="s">
        <v>279</v>
      </c>
      <c r="P269" s="1" t="s">
        <v>280</v>
      </c>
      <c r="Q269" s="1" t="s">
        <v>162</v>
      </c>
      <c r="R269" s="1" t="s">
        <v>165</v>
      </c>
      <c r="S269" s="2">
        <v>6213263</v>
      </c>
      <c r="T269" s="2">
        <v>3214483</v>
      </c>
      <c r="U269" s="2">
        <v>1285793.2</v>
      </c>
      <c r="V269" s="3"/>
      <c r="W269" s="27">
        <f t="shared" si="12"/>
        <v>0.39999999999999997</v>
      </c>
      <c r="X269" s="27">
        <f t="shared" si="13"/>
        <v>0</v>
      </c>
      <c r="Y269" s="3">
        <v>1928689.8</v>
      </c>
      <c r="Z269" s="29">
        <f t="shared" si="14"/>
        <v>0.6</v>
      </c>
    </row>
    <row r="270" spans="1:26" x14ac:dyDescent="0.25">
      <c r="A270" s="1" t="s">
        <v>1181</v>
      </c>
      <c r="B270" s="1" t="s">
        <v>1182</v>
      </c>
      <c r="C270" s="1" t="s">
        <v>1183</v>
      </c>
      <c r="D270" s="1" t="s">
        <v>1846</v>
      </c>
      <c r="E270" s="1" t="s">
        <v>26</v>
      </c>
      <c r="F270" s="8"/>
      <c r="G270" s="8">
        <v>44306</v>
      </c>
      <c r="H270" s="11">
        <v>1</v>
      </c>
      <c r="I270" s="11" t="s">
        <v>2104</v>
      </c>
      <c r="J270" s="11" t="s">
        <v>2018</v>
      </c>
      <c r="K270" s="1" t="s">
        <v>101</v>
      </c>
      <c r="L270" s="1" t="s">
        <v>102</v>
      </c>
      <c r="M270" s="1" t="s">
        <v>965</v>
      </c>
      <c r="N270" s="1" t="s">
        <v>17</v>
      </c>
      <c r="O270" s="1" t="s">
        <v>31</v>
      </c>
      <c r="P270" s="1" t="s">
        <v>32</v>
      </c>
      <c r="Q270" s="1" t="s">
        <v>1184</v>
      </c>
      <c r="R270" s="1" t="s">
        <v>1011</v>
      </c>
      <c r="S270" s="2">
        <v>305189830</v>
      </c>
      <c r="T270" s="2">
        <v>252223000</v>
      </c>
      <c r="U270" s="2">
        <v>138722650</v>
      </c>
      <c r="V270" s="3"/>
      <c r="W270" s="27">
        <f t="shared" si="12"/>
        <v>0.55000000000000004</v>
      </c>
      <c r="X270" s="27">
        <f t="shared" si="13"/>
        <v>0</v>
      </c>
      <c r="Y270" s="3">
        <v>113500350</v>
      </c>
      <c r="Z270" s="29">
        <f t="shared" si="14"/>
        <v>0.45</v>
      </c>
    </row>
    <row r="271" spans="1:26" x14ac:dyDescent="0.25">
      <c r="A271" s="1" t="s">
        <v>1185</v>
      </c>
      <c r="B271" s="1" t="s">
        <v>1186</v>
      </c>
      <c r="C271" s="1" t="s">
        <v>1187</v>
      </c>
      <c r="D271" s="1" t="s">
        <v>1847</v>
      </c>
      <c r="E271" s="1" t="s">
        <v>275</v>
      </c>
      <c r="F271" s="8"/>
      <c r="G271" s="8">
        <v>44319</v>
      </c>
      <c r="H271" s="11">
        <v>1</v>
      </c>
      <c r="I271" s="11" t="s">
        <v>2044</v>
      </c>
      <c r="J271" s="11" t="s">
        <v>1960</v>
      </c>
      <c r="K271" s="1" t="s">
        <v>299</v>
      </c>
      <c r="L271" s="1" t="s">
        <v>300</v>
      </c>
      <c r="M271" s="1" t="s">
        <v>917</v>
      </c>
      <c r="N271" s="1" t="s">
        <v>39</v>
      </c>
      <c r="O271" s="1" t="s">
        <v>279</v>
      </c>
      <c r="P271" s="1" t="s">
        <v>280</v>
      </c>
      <c r="Q271" s="1" t="s">
        <v>399</v>
      </c>
      <c r="R271" s="1" t="s">
        <v>165</v>
      </c>
      <c r="S271" s="2">
        <v>44459159</v>
      </c>
      <c r="T271" s="2">
        <v>44459159</v>
      </c>
      <c r="U271" s="2">
        <v>24452537.449999999</v>
      </c>
      <c r="V271" s="3"/>
      <c r="W271" s="27">
        <f t="shared" si="12"/>
        <v>0.54999999999999993</v>
      </c>
      <c r="X271" s="27">
        <f t="shared" si="13"/>
        <v>0</v>
      </c>
      <c r="Y271" s="3">
        <v>20006621.550000001</v>
      </c>
      <c r="Z271" s="29">
        <f t="shared" si="14"/>
        <v>0.45</v>
      </c>
    </row>
    <row r="272" spans="1:26" x14ac:dyDescent="0.25">
      <c r="A272" s="1" t="s">
        <v>1188</v>
      </c>
      <c r="B272" s="1" t="s">
        <v>1189</v>
      </c>
      <c r="C272" s="1" t="s">
        <v>123</v>
      </c>
      <c r="D272" s="1" t="s">
        <v>1848</v>
      </c>
      <c r="E272" s="1" t="s">
        <v>16</v>
      </c>
      <c r="F272" s="8">
        <v>44046</v>
      </c>
      <c r="G272" s="8">
        <v>44258</v>
      </c>
      <c r="H272" s="11">
        <v>1</v>
      </c>
      <c r="I272" s="11" t="s">
        <v>40</v>
      </c>
      <c r="J272" s="11" t="s">
        <v>1970</v>
      </c>
      <c r="K272" s="1" t="s">
        <v>101</v>
      </c>
      <c r="L272" s="1" t="s">
        <v>102</v>
      </c>
      <c r="M272" s="1" t="s">
        <v>917</v>
      </c>
      <c r="N272" s="1" t="s">
        <v>39</v>
      </c>
      <c r="O272" s="1" t="s">
        <v>279</v>
      </c>
      <c r="P272" s="1" t="s">
        <v>280</v>
      </c>
      <c r="Q272" s="1" t="s">
        <v>399</v>
      </c>
      <c r="R272" s="1" t="s">
        <v>165</v>
      </c>
      <c r="S272" s="2">
        <v>24927195.48</v>
      </c>
      <c r="T272" s="2">
        <v>24927195.48</v>
      </c>
      <c r="U272" s="2">
        <v>12463597.74</v>
      </c>
      <c r="V272" s="3"/>
      <c r="W272" s="27">
        <f t="shared" si="12"/>
        <v>0.5</v>
      </c>
      <c r="X272" s="27">
        <f t="shared" si="13"/>
        <v>0</v>
      </c>
      <c r="Y272" s="3">
        <v>12463597.74</v>
      </c>
      <c r="Z272" s="29">
        <f t="shared" si="14"/>
        <v>0.5</v>
      </c>
    </row>
    <row r="273" spans="1:26" x14ac:dyDescent="0.25">
      <c r="A273" s="1" t="s">
        <v>1190</v>
      </c>
      <c r="B273" s="1" t="s">
        <v>1191</v>
      </c>
      <c r="C273" s="1" t="s">
        <v>1004</v>
      </c>
      <c r="D273" s="1" t="s">
        <v>1849</v>
      </c>
      <c r="E273" s="1" t="s">
        <v>16</v>
      </c>
      <c r="F273" s="8"/>
      <c r="G273" s="8">
        <v>43782</v>
      </c>
      <c r="H273" s="11">
        <v>1</v>
      </c>
      <c r="I273" s="11" t="s">
        <v>2105</v>
      </c>
      <c r="J273" s="11" t="s">
        <v>1986</v>
      </c>
      <c r="K273" s="1" t="s">
        <v>299</v>
      </c>
      <c r="L273" s="1" t="s">
        <v>300</v>
      </c>
      <c r="M273" s="1" t="s">
        <v>1045</v>
      </c>
      <c r="N273" s="1" t="s">
        <v>17</v>
      </c>
      <c r="O273" s="1" t="s">
        <v>18</v>
      </c>
      <c r="P273" s="1" t="s">
        <v>19</v>
      </c>
      <c r="Q273" s="1" t="s">
        <v>1113</v>
      </c>
      <c r="R273" s="1" t="s">
        <v>751</v>
      </c>
      <c r="S273" s="2">
        <v>5826150</v>
      </c>
      <c r="T273" s="2">
        <v>5826150</v>
      </c>
      <c r="U273" s="2">
        <v>1456537.5</v>
      </c>
      <c r="V273" s="3"/>
      <c r="W273" s="27">
        <f t="shared" si="12"/>
        <v>0.25</v>
      </c>
      <c r="X273" s="27">
        <f t="shared" si="13"/>
        <v>0</v>
      </c>
      <c r="Y273" s="3">
        <v>4369612.5</v>
      </c>
      <c r="Z273" s="29">
        <f t="shared" si="14"/>
        <v>0.75</v>
      </c>
    </row>
    <row r="274" spans="1:26" x14ac:dyDescent="0.25">
      <c r="A274" s="1" t="s">
        <v>1192</v>
      </c>
      <c r="B274" s="1" t="s">
        <v>1193</v>
      </c>
      <c r="C274" s="1" t="s">
        <v>1004</v>
      </c>
      <c r="D274" s="1" t="s">
        <v>1849</v>
      </c>
      <c r="E274" s="1" t="s">
        <v>16</v>
      </c>
      <c r="F274" s="8"/>
      <c r="G274" s="8">
        <v>43782</v>
      </c>
      <c r="H274" s="11">
        <v>1</v>
      </c>
      <c r="I274" s="11" t="s">
        <v>2105</v>
      </c>
      <c r="J274" s="11" t="s">
        <v>1986</v>
      </c>
      <c r="K274" s="1" t="s">
        <v>299</v>
      </c>
      <c r="L274" s="1" t="s">
        <v>300</v>
      </c>
      <c r="M274" s="1" t="s">
        <v>1045</v>
      </c>
      <c r="N274" s="1" t="s">
        <v>17</v>
      </c>
      <c r="O274" s="1" t="s">
        <v>18</v>
      </c>
      <c r="P274" s="1" t="s">
        <v>19</v>
      </c>
      <c r="Q274" s="1" t="s">
        <v>151</v>
      </c>
      <c r="R274" s="1" t="s">
        <v>751</v>
      </c>
      <c r="S274" s="2">
        <v>4271300</v>
      </c>
      <c r="T274" s="2">
        <v>4271300</v>
      </c>
      <c r="U274" s="2">
        <v>3630605</v>
      </c>
      <c r="V274" s="3"/>
      <c r="W274" s="27">
        <f t="shared" si="12"/>
        <v>0.85</v>
      </c>
      <c r="X274" s="27">
        <f t="shared" si="13"/>
        <v>0</v>
      </c>
      <c r="Y274" s="3">
        <v>640695</v>
      </c>
      <c r="Z274" s="29">
        <f t="shared" si="14"/>
        <v>0.15</v>
      </c>
    </row>
    <row r="275" spans="1:26" x14ac:dyDescent="0.25">
      <c r="A275" s="1" t="s">
        <v>1194</v>
      </c>
      <c r="B275" s="1" t="s">
        <v>1195</v>
      </c>
      <c r="C275" s="1" t="s">
        <v>277</v>
      </c>
      <c r="D275" s="1" t="s">
        <v>1850</v>
      </c>
      <c r="E275" s="1" t="s">
        <v>79</v>
      </c>
      <c r="F275" s="8"/>
      <c r="G275" s="8">
        <v>44110</v>
      </c>
      <c r="H275" s="11">
        <v>1</v>
      </c>
      <c r="I275" s="11" t="s">
        <v>73</v>
      </c>
      <c r="J275" s="11" t="s">
        <v>1978</v>
      </c>
      <c r="K275" s="1" t="s">
        <v>101</v>
      </c>
      <c r="L275" s="1" t="s">
        <v>102</v>
      </c>
      <c r="M275" s="1" t="s">
        <v>1109</v>
      </c>
      <c r="N275" s="1" t="s">
        <v>17</v>
      </c>
      <c r="O275" s="1" t="s">
        <v>27</v>
      </c>
      <c r="P275" s="1" t="s">
        <v>95</v>
      </c>
      <c r="Q275" s="1" t="s">
        <v>662</v>
      </c>
      <c r="R275" s="1" t="s">
        <v>897</v>
      </c>
      <c r="S275" s="2">
        <v>83187500</v>
      </c>
      <c r="T275" s="2">
        <v>68148000</v>
      </c>
      <c r="U275" s="2">
        <v>43444350</v>
      </c>
      <c r="V275" s="3"/>
      <c r="W275" s="27">
        <f t="shared" si="12"/>
        <v>0.63749999999999996</v>
      </c>
      <c r="X275" s="27">
        <f t="shared" si="13"/>
        <v>0</v>
      </c>
      <c r="Y275" s="3">
        <v>7666650</v>
      </c>
      <c r="Z275" s="29">
        <f t="shared" si="14"/>
        <v>0.1125</v>
      </c>
    </row>
    <row r="276" spans="1:26" x14ac:dyDescent="0.25">
      <c r="A276" s="1" t="s">
        <v>1196</v>
      </c>
      <c r="B276" s="1" t="s">
        <v>1197</v>
      </c>
      <c r="C276" s="1" t="s">
        <v>1198</v>
      </c>
      <c r="D276" s="1" t="s">
        <v>1851</v>
      </c>
      <c r="E276" s="1" t="s">
        <v>79</v>
      </c>
      <c r="F276" s="8"/>
      <c r="G276" s="8">
        <v>44125</v>
      </c>
      <c r="H276" s="11">
        <v>1</v>
      </c>
      <c r="I276" s="11" t="s">
        <v>73</v>
      </c>
      <c r="J276" s="11" t="s">
        <v>1978</v>
      </c>
      <c r="K276" s="1" t="s">
        <v>101</v>
      </c>
      <c r="L276" s="1" t="s">
        <v>102</v>
      </c>
      <c r="M276" s="1" t="s">
        <v>1109</v>
      </c>
      <c r="N276" s="1" t="s">
        <v>17</v>
      </c>
      <c r="O276" s="1" t="s">
        <v>27</v>
      </c>
      <c r="P276" s="1" t="s">
        <v>95</v>
      </c>
      <c r="Q276" s="1" t="s">
        <v>480</v>
      </c>
      <c r="R276" s="1" t="s">
        <v>897</v>
      </c>
      <c r="S276" s="2">
        <v>173514000</v>
      </c>
      <c r="T276" s="2">
        <v>137633698.11000001</v>
      </c>
      <c r="U276" s="2">
        <v>87741482.540000007</v>
      </c>
      <c r="V276" s="3"/>
      <c r="W276" s="27">
        <f t="shared" si="12"/>
        <v>0.63749999996276341</v>
      </c>
      <c r="X276" s="27">
        <f t="shared" si="13"/>
        <v>0</v>
      </c>
      <c r="Y276" s="3">
        <v>15483791.039999999</v>
      </c>
      <c r="Z276" s="29">
        <f t="shared" si="14"/>
        <v>0.11250000001907234</v>
      </c>
    </row>
    <row r="277" spans="1:26" x14ac:dyDescent="0.25">
      <c r="A277" s="1" t="s">
        <v>1201</v>
      </c>
      <c r="B277" s="1" t="s">
        <v>1202</v>
      </c>
      <c r="C277" s="1" t="s">
        <v>139</v>
      </c>
      <c r="D277" s="1" t="s">
        <v>1852</v>
      </c>
      <c r="E277" s="1" t="s">
        <v>16</v>
      </c>
      <c r="F277" s="8"/>
      <c r="G277" s="8">
        <v>43962</v>
      </c>
      <c r="H277" s="11">
        <v>1</v>
      </c>
      <c r="I277" s="11" t="s">
        <v>91</v>
      </c>
      <c r="J277" s="11" t="s">
        <v>2016</v>
      </c>
      <c r="K277" s="1" t="s">
        <v>299</v>
      </c>
      <c r="L277" s="1" t="s">
        <v>300</v>
      </c>
      <c r="M277" s="1" t="s">
        <v>1045</v>
      </c>
      <c r="N277" s="1" t="s">
        <v>17</v>
      </c>
      <c r="O277" s="1" t="s">
        <v>18</v>
      </c>
      <c r="P277" s="1" t="s">
        <v>19</v>
      </c>
      <c r="Q277" s="1" t="s">
        <v>175</v>
      </c>
      <c r="R277" s="1" t="s">
        <v>176</v>
      </c>
      <c r="S277" s="2">
        <v>732050</v>
      </c>
      <c r="T277" s="2">
        <v>732050</v>
      </c>
      <c r="U277" s="2">
        <v>622242.5</v>
      </c>
      <c r="V277" s="3"/>
      <c r="W277" s="27">
        <f t="shared" si="12"/>
        <v>0.85</v>
      </c>
      <c r="X277" s="27">
        <f t="shared" si="13"/>
        <v>0</v>
      </c>
      <c r="Y277" s="3">
        <v>109807.5</v>
      </c>
      <c r="Z277" s="29">
        <f t="shared" si="14"/>
        <v>0.15</v>
      </c>
    </row>
    <row r="278" spans="1:26" x14ac:dyDescent="0.25">
      <c r="A278" s="1" t="s">
        <v>1206</v>
      </c>
      <c r="B278" s="1" t="s">
        <v>1207</v>
      </c>
      <c r="C278" s="1" t="s">
        <v>1063</v>
      </c>
      <c r="D278" s="1" t="s">
        <v>1853</v>
      </c>
      <c r="E278" s="1" t="s">
        <v>29</v>
      </c>
      <c r="F278" s="8"/>
      <c r="G278" s="8">
        <v>43551</v>
      </c>
      <c r="H278" s="11">
        <v>1</v>
      </c>
      <c r="I278" s="11" t="s">
        <v>73</v>
      </c>
      <c r="J278" s="11" t="s">
        <v>1981</v>
      </c>
      <c r="K278" s="1" t="s">
        <v>101</v>
      </c>
      <c r="L278" s="1" t="s">
        <v>102</v>
      </c>
      <c r="M278" s="1" t="s">
        <v>965</v>
      </c>
      <c r="N278" s="1" t="s">
        <v>17</v>
      </c>
      <c r="O278" s="1" t="s">
        <v>31</v>
      </c>
      <c r="P278" s="1" t="s">
        <v>32</v>
      </c>
      <c r="Q278" s="1" t="s">
        <v>1050</v>
      </c>
      <c r="R278" s="1" t="s">
        <v>877</v>
      </c>
      <c r="S278" s="2">
        <v>7942631.1799999997</v>
      </c>
      <c r="T278" s="2">
        <v>6564158</v>
      </c>
      <c r="U278" s="2">
        <v>3610286.9</v>
      </c>
      <c r="V278" s="3"/>
      <c r="W278" s="27">
        <f t="shared" si="12"/>
        <v>0.54999999999999993</v>
      </c>
      <c r="X278" s="27">
        <f t="shared" si="13"/>
        <v>0</v>
      </c>
      <c r="Y278" s="3">
        <v>2953871.1</v>
      </c>
      <c r="Z278" s="29">
        <f t="shared" si="14"/>
        <v>0.45</v>
      </c>
    </row>
    <row r="279" spans="1:26" x14ac:dyDescent="0.25">
      <c r="A279" s="1" t="s">
        <v>1210</v>
      </c>
      <c r="B279" s="1" t="s">
        <v>1211</v>
      </c>
      <c r="C279" s="1" t="s">
        <v>1212</v>
      </c>
      <c r="D279" s="1" t="s">
        <v>1854</v>
      </c>
      <c r="E279" s="1" t="s">
        <v>16</v>
      </c>
      <c r="F279" s="8"/>
      <c r="G279" s="8">
        <v>43812</v>
      </c>
      <c r="H279" s="11">
        <v>1</v>
      </c>
      <c r="I279" s="11" t="s">
        <v>2101</v>
      </c>
      <c r="J279" s="11"/>
      <c r="K279" s="1" t="s">
        <v>101</v>
      </c>
      <c r="L279" s="1" t="s">
        <v>102</v>
      </c>
      <c r="M279" s="1" t="s">
        <v>1110</v>
      </c>
      <c r="N279" s="1" t="s">
        <v>17</v>
      </c>
      <c r="O279" s="1" t="s">
        <v>27</v>
      </c>
      <c r="P279" s="1" t="s">
        <v>78</v>
      </c>
      <c r="Q279" s="1" t="s">
        <v>874</v>
      </c>
      <c r="R279" s="1" t="s">
        <v>926</v>
      </c>
      <c r="S279" s="2">
        <v>8884409.8499999996</v>
      </c>
      <c r="T279" s="2">
        <v>7347694.0899999999</v>
      </c>
      <c r="U279" s="2">
        <v>4684154.9800000004</v>
      </c>
      <c r="V279" s="3"/>
      <c r="W279" s="27">
        <f t="shared" si="12"/>
        <v>0.6374999996767694</v>
      </c>
      <c r="X279" s="27">
        <f t="shared" si="13"/>
        <v>0</v>
      </c>
      <c r="Y279" s="3">
        <v>826615.59</v>
      </c>
      <c r="Z279" s="29">
        <f t="shared" si="14"/>
        <v>0.11250000066347346</v>
      </c>
    </row>
    <row r="280" spans="1:26" x14ac:dyDescent="0.25">
      <c r="A280" s="1" t="s">
        <v>1216</v>
      </c>
      <c r="B280" s="1" t="s">
        <v>1217</v>
      </c>
      <c r="C280" s="1" t="s">
        <v>225</v>
      </c>
      <c r="D280" s="1" t="s">
        <v>1855</v>
      </c>
      <c r="E280" s="1" t="s">
        <v>16</v>
      </c>
      <c r="F280" s="8"/>
      <c r="G280" s="8">
        <v>43894</v>
      </c>
      <c r="H280" s="11">
        <v>1</v>
      </c>
      <c r="I280" s="11" t="s">
        <v>111</v>
      </c>
      <c r="J280" s="11" t="s">
        <v>1958</v>
      </c>
      <c r="K280" s="1" t="s">
        <v>299</v>
      </c>
      <c r="L280" s="1" t="s">
        <v>300</v>
      </c>
      <c r="M280" s="1" t="s">
        <v>1111</v>
      </c>
      <c r="N280" s="1" t="s">
        <v>17</v>
      </c>
      <c r="O280" s="1" t="s">
        <v>27</v>
      </c>
      <c r="P280" s="1" t="s">
        <v>33</v>
      </c>
      <c r="Q280" s="1" t="s">
        <v>180</v>
      </c>
      <c r="R280" s="1" t="s">
        <v>152</v>
      </c>
      <c r="S280" s="2">
        <v>21349260.460000001</v>
      </c>
      <c r="T280" s="2">
        <v>3725501.93</v>
      </c>
      <c r="U280" s="2">
        <v>3166676.64</v>
      </c>
      <c r="V280" s="3"/>
      <c r="W280" s="27">
        <f t="shared" si="12"/>
        <v>0.84999999986578989</v>
      </c>
      <c r="X280" s="27">
        <f t="shared" si="13"/>
        <v>0</v>
      </c>
      <c r="Y280" s="3">
        <v>558825.29</v>
      </c>
      <c r="Z280" s="29">
        <f t="shared" si="14"/>
        <v>0.15000000013421011</v>
      </c>
    </row>
    <row r="281" spans="1:26" x14ac:dyDescent="0.25">
      <c r="A281" s="1" t="s">
        <v>1218</v>
      </c>
      <c r="B281" s="1" t="s">
        <v>1219</v>
      </c>
      <c r="C281" s="1" t="s">
        <v>1220</v>
      </c>
      <c r="D281" s="1" t="s">
        <v>1856</v>
      </c>
      <c r="E281" s="1" t="s">
        <v>16</v>
      </c>
      <c r="F281" s="8"/>
      <c r="G281" s="8">
        <v>43777</v>
      </c>
      <c r="H281" s="11">
        <v>1</v>
      </c>
      <c r="I281" s="11" t="s">
        <v>2109</v>
      </c>
      <c r="J281" s="11" t="s">
        <v>1987</v>
      </c>
      <c r="K281" s="1" t="s">
        <v>101</v>
      </c>
      <c r="L281" s="1" t="s">
        <v>102</v>
      </c>
      <c r="M281" s="1" t="s">
        <v>1109</v>
      </c>
      <c r="N281" s="1" t="s">
        <v>17</v>
      </c>
      <c r="O281" s="1" t="s">
        <v>27</v>
      </c>
      <c r="P281" s="1" t="s">
        <v>95</v>
      </c>
      <c r="Q281" s="1" t="s">
        <v>744</v>
      </c>
      <c r="R281" s="1" t="s">
        <v>897</v>
      </c>
      <c r="S281" s="2">
        <v>50893257.509999998</v>
      </c>
      <c r="T281" s="2">
        <v>50893257.509999998</v>
      </c>
      <c r="U281" s="2">
        <v>32444451.66</v>
      </c>
      <c r="V281" s="3"/>
      <c r="W281" s="27">
        <f t="shared" si="12"/>
        <v>0.63749999994842144</v>
      </c>
      <c r="X281" s="27">
        <f t="shared" si="13"/>
        <v>0</v>
      </c>
      <c r="Y281" s="3">
        <v>5725491.4699999997</v>
      </c>
      <c r="Z281" s="29">
        <f t="shared" si="14"/>
        <v>0.11250000000245612</v>
      </c>
    </row>
    <row r="282" spans="1:26" x14ac:dyDescent="0.25">
      <c r="A282" s="1" t="s">
        <v>1222</v>
      </c>
      <c r="B282" s="1" t="s">
        <v>1223</v>
      </c>
      <c r="C282" s="1" t="s">
        <v>135</v>
      </c>
      <c r="D282" s="1" t="s">
        <v>1857</v>
      </c>
      <c r="E282" s="1" t="s">
        <v>16</v>
      </c>
      <c r="F282" s="8"/>
      <c r="G282" s="8">
        <v>43592</v>
      </c>
      <c r="H282" s="11">
        <v>1</v>
      </c>
      <c r="I282" s="11" t="s">
        <v>111</v>
      </c>
      <c r="J282" s="11" t="s">
        <v>2000</v>
      </c>
      <c r="K282" s="1" t="s">
        <v>101</v>
      </c>
      <c r="L282" s="1" t="s">
        <v>102</v>
      </c>
      <c r="M282" s="1" t="s">
        <v>947</v>
      </c>
      <c r="N282" s="1" t="s">
        <v>39</v>
      </c>
      <c r="O282" s="1" t="s">
        <v>279</v>
      </c>
      <c r="P282" s="1" t="s">
        <v>948</v>
      </c>
      <c r="Q282" s="1" t="s">
        <v>970</v>
      </c>
      <c r="R282" s="1" t="s">
        <v>1116</v>
      </c>
      <c r="S282" s="2">
        <v>98375108.180000007</v>
      </c>
      <c r="T282" s="2">
        <v>85541164.650000006</v>
      </c>
      <c r="U282" s="2">
        <v>25662349.390000001</v>
      </c>
      <c r="V282" s="3"/>
      <c r="W282" s="27">
        <f t="shared" si="12"/>
        <v>0.29999999994154858</v>
      </c>
      <c r="X282" s="27">
        <f t="shared" si="13"/>
        <v>0</v>
      </c>
      <c r="Y282" s="3">
        <v>59878815.259999998</v>
      </c>
      <c r="Z282" s="29">
        <f t="shared" si="14"/>
        <v>0.70000000005845131</v>
      </c>
    </row>
    <row r="283" spans="1:26" x14ac:dyDescent="0.25">
      <c r="A283" s="1" t="s">
        <v>1225</v>
      </c>
      <c r="B283" s="1" t="s">
        <v>1226</v>
      </c>
      <c r="C283" s="1" t="s">
        <v>93</v>
      </c>
      <c r="D283" s="1" t="s">
        <v>1858</v>
      </c>
      <c r="E283" s="1" t="s">
        <v>16</v>
      </c>
      <c r="F283" s="8"/>
      <c r="G283" s="8">
        <v>43819</v>
      </c>
      <c r="H283" s="11">
        <v>1</v>
      </c>
      <c r="I283" s="11" t="s">
        <v>2104</v>
      </c>
      <c r="J283" s="11" t="s">
        <v>1992</v>
      </c>
      <c r="K283" s="1" t="s">
        <v>101</v>
      </c>
      <c r="L283" s="1" t="s">
        <v>102</v>
      </c>
      <c r="M283" s="1" t="s">
        <v>1109</v>
      </c>
      <c r="N283" s="1" t="s">
        <v>17</v>
      </c>
      <c r="O283" s="1" t="s">
        <v>27</v>
      </c>
      <c r="P283" s="1" t="s">
        <v>95</v>
      </c>
      <c r="Q283" s="1" t="s">
        <v>714</v>
      </c>
      <c r="R283" s="1" t="s">
        <v>897</v>
      </c>
      <c r="S283" s="2">
        <v>28177723.190000001</v>
      </c>
      <c r="T283" s="2">
        <v>23287374.539999999</v>
      </c>
      <c r="U283" s="2">
        <v>14845701.27</v>
      </c>
      <c r="V283" s="3"/>
      <c r="W283" s="27">
        <f t="shared" si="12"/>
        <v>0.6375000000322063</v>
      </c>
      <c r="X283" s="27">
        <f t="shared" si="13"/>
        <v>0</v>
      </c>
      <c r="Y283" s="3">
        <v>2619829.64</v>
      </c>
      <c r="Z283" s="29">
        <f t="shared" si="14"/>
        <v>0.11250000018250234</v>
      </c>
    </row>
    <row r="284" spans="1:26" x14ac:dyDescent="0.25">
      <c r="A284" s="1" t="s">
        <v>1229</v>
      </c>
      <c r="B284" s="1" t="s">
        <v>1230</v>
      </c>
      <c r="C284" s="1" t="s">
        <v>1228</v>
      </c>
      <c r="D284" s="1" t="s">
        <v>1859</v>
      </c>
      <c r="E284" s="1" t="s">
        <v>29</v>
      </c>
      <c r="F284" s="8"/>
      <c r="G284" s="8">
        <v>44413</v>
      </c>
      <c r="H284" s="11">
        <v>1</v>
      </c>
      <c r="I284" s="11" t="s">
        <v>2104</v>
      </c>
      <c r="J284" s="11" t="s">
        <v>1966</v>
      </c>
      <c r="K284" s="1" t="s">
        <v>101</v>
      </c>
      <c r="L284" s="1" t="s">
        <v>102</v>
      </c>
      <c r="M284" s="1" t="s">
        <v>965</v>
      </c>
      <c r="N284" s="1" t="s">
        <v>17</v>
      </c>
      <c r="O284" s="1" t="s">
        <v>31</v>
      </c>
      <c r="P284" s="1" t="s">
        <v>32</v>
      </c>
      <c r="Q284" s="1" t="s">
        <v>1231</v>
      </c>
      <c r="R284" s="1" t="s">
        <v>877</v>
      </c>
      <c r="S284" s="2">
        <v>184549200</v>
      </c>
      <c r="T284" s="2">
        <v>152520000</v>
      </c>
      <c r="U284" s="2">
        <v>76260000</v>
      </c>
      <c r="V284" s="3"/>
      <c r="W284" s="27">
        <f t="shared" si="12"/>
        <v>0.5</v>
      </c>
      <c r="X284" s="27">
        <f t="shared" si="13"/>
        <v>0</v>
      </c>
      <c r="Y284" s="3">
        <v>76260000</v>
      </c>
      <c r="Z284" s="29">
        <f t="shared" si="14"/>
        <v>0.5</v>
      </c>
    </row>
    <row r="285" spans="1:26" x14ac:dyDescent="0.25">
      <c r="A285" s="1" t="s">
        <v>1232</v>
      </c>
      <c r="B285" s="1" t="s">
        <v>1233</v>
      </c>
      <c r="C285" s="1" t="s">
        <v>1228</v>
      </c>
      <c r="D285" s="1" t="s">
        <v>1859</v>
      </c>
      <c r="E285" s="1" t="s">
        <v>29</v>
      </c>
      <c r="F285" s="8"/>
      <c r="G285" s="8">
        <v>44312</v>
      </c>
      <c r="H285" s="11">
        <v>1</v>
      </c>
      <c r="I285" s="11" t="s">
        <v>111</v>
      </c>
      <c r="J285" s="11" t="s">
        <v>1965</v>
      </c>
      <c r="K285" s="1" t="s">
        <v>101</v>
      </c>
      <c r="L285" s="1" t="s">
        <v>102</v>
      </c>
      <c r="M285" s="1" t="s">
        <v>965</v>
      </c>
      <c r="N285" s="1" t="s">
        <v>17</v>
      </c>
      <c r="O285" s="1" t="s">
        <v>31</v>
      </c>
      <c r="P285" s="1" t="s">
        <v>32</v>
      </c>
      <c r="Q285" s="1" t="s">
        <v>1231</v>
      </c>
      <c r="R285" s="1" t="s">
        <v>877</v>
      </c>
      <c r="S285" s="2">
        <v>36120000</v>
      </c>
      <c r="T285" s="2">
        <v>20920000</v>
      </c>
      <c r="U285" s="2">
        <v>10460000</v>
      </c>
      <c r="V285" s="3"/>
      <c r="W285" s="27">
        <f t="shared" si="12"/>
        <v>0.5</v>
      </c>
      <c r="X285" s="27">
        <f t="shared" si="13"/>
        <v>0</v>
      </c>
      <c r="Y285" s="3">
        <v>10460000</v>
      </c>
      <c r="Z285" s="29">
        <f t="shared" si="14"/>
        <v>0.5</v>
      </c>
    </row>
    <row r="286" spans="1:26" x14ac:dyDescent="0.25">
      <c r="A286" s="1" t="s">
        <v>1234</v>
      </c>
      <c r="B286" s="1" t="s">
        <v>1235</v>
      </c>
      <c r="C286" s="1" t="s">
        <v>1236</v>
      </c>
      <c r="D286" s="1" t="s">
        <v>1860</v>
      </c>
      <c r="E286" s="1" t="s">
        <v>29</v>
      </c>
      <c r="F286" s="8"/>
      <c r="G286" s="8">
        <v>44306</v>
      </c>
      <c r="H286" s="11">
        <v>1</v>
      </c>
      <c r="I286" s="11" t="s">
        <v>60</v>
      </c>
      <c r="J286" s="11" t="s">
        <v>2022</v>
      </c>
      <c r="K286" s="1" t="s">
        <v>101</v>
      </c>
      <c r="L286" s="1" t="s">
        <v>102</v>
      </c>
      <c r="M286" s="1" t="s">
        <v>965</v>
      </c>
      <c r="N286" s="1" t="s">
        <v>17</v>
      </c>
      <c r="O286" s="1" t="s">
        <v>31</v>
      </c>
      <c r="P286" s="1" t="s">
        <v>32</v>
      </c>
      <c r="Q286" s="1" t="s">
        <v>1090</v>
      </c>
      <c r="R286" s="1" t="s">
        <v>950</v>
      </c>
      <c r="S286" s="2">
        <v>9577888</v>
      </c>
      <c r="T286" s="2">
        <v>4269548</v>
      </c>
      <c r="U286" s="2">
        <v>2775206.2</v>
      </c>
      <c r="V286" s="3"/>
      <c r="W286" s="27">
        <f t="shared" si="12"/>
        <v>0.65</v>
      </c>
      <c r="X286" s="27">
        <f t="shared" si="13"/>
        <v>0</v>
      </c>
      <c r="Y286" s="3">
        <v>1494341.8</v>
      </c>
      <c r="Z286" s="29">
        <f t="shared" si="14"/>
        <v>0.35000000000000003</v>
      </c>
    </row>
    <row r="287" spans="1:26" x14ac:dyDescent="0.25">
      <c r="A287" s="1" t="s">
        <v>1238</v>
      </c>
      <c r="B287" s="1" t="s">
        <v>1239</v>
      </c>
      <c r="C287" s="1" t="s">
        <v>1240</v>
      </c>
      <c r="D287" s="1" t="s">
        <v>1861</v>
      </c>
      <c r="E287" s="1" t="s">
        <v>29</v>
      </c>
      <c r="F287" s="8"/>
      <c r="G287" s="8">
        <v>43882</v>
      </c>
      <c r="H287" s="11">
        <v>1</v>
      </c>
      <c r="I287" s="11" t="s">
        <v>73</v>
      </c>
      <c r="J287" s="11" t="s">
        <v>2025</v>
      </c>
      <c r="K287" s="1" t="s">
        <v>101</v>
      </c>
      <c r="L287" s="1" t="s">
        <v>102</v>
      </c>
      <c r="M287" s="1" t="s">
        <v>965</v>
      </c>
      <c r="N287" s="1" t="s">
        <v>17</v>
      </c>
      <c r="O287" s="1" t="s">
        <v>31</v>
      </c>
      <c r="P287" s="1" t="s">
        <v>32</v>
      </c>
      <c r="Q287" s="1" t="s">
        <v>843</v>
      </c>
      <c r="R287" s="1" t="s">
        <v>931</v>
      </c>
      <c r="S287" s="2">
        <v>2900370</v>
      </c>
      <c r="T287" s="2">
        <v>2377000</v>
      </c>
      <c r="U287" s="2">
        <v>1307350</v>
      </c>
      <c r="V287" s="3"/>
      <c r="W287" s="27">
        <f t="shared" si="12"/>
        <v>0.55000000000000004</v>
      </c>
      <c r="X287" s="27">
        <f t="shared" si="13"/>
        <v>0</v>
      </c>
      <c r="Y287" s="3">
        <v>1069650</v>
      </c>
      <c r="Z287" s="29">
        <f t="shared" si="14"/>
        <v>0.45</v>
      </c>
    </row>
    <row r="288" spans="1:26" x14ac:dyDescent="0.25">
      <c r="A288" s="1" t="s">
        <v>1242</v>
      </c>
      <c r="B288" s="1" t="s">
        <v>1243</v>
      </c>
      <c r="C288" s="1" t="s">
        <v>308</v>
      </c>
      <c r="D288" s="1" t="s">
        <v>1862</v>
      </c>
      <c r="E288" s="1" t="s">
        <v>26</v>
      </c>
      <c r="F288" s="8"/>
      <c r="G288" s="8">
        <v>44299</v>
      </c>
      <c r="H288" s="11">
        <v>1</v>
      </c>
      <c r="I288" s="11" t="s">
        <v>2109</v>
      </c>
      <c r="J288" s="11" t="s">
        <v>1989</v>
      </c>
      <c r="K288" s="1" t="s">
        <v>101</v>
      </c>
      <c r="L288" s="1" t="s">
        <v>102</v>
      </c>
      <c r="M288" s="1" t="s">
        <v>965</v>
      </c>
      <c r="N288" s="1" t="s">
        <v>17</v>
      </c>
      <c r="O288" s="1" t="s">
        <v>31</v>
      </c>
      <c r="P288" s="1" t="s">
        <v>32</v>
      </c>
      <c r="Q288" s="1" t="s">
        <v>1244</v>
      </c>
      <c r="R288" s="1" t="s">
        <v>877</v>
      </c>
      <c r="S288" s="2">
        <v>2613600</v>
      </c>
      <c r="T288" s="2">
        <v>2160000</v>
      </c>
      <c r="U288" s="2">
        <v>1836000</v>
      </c>
      <c r="V288" s="3"/>
      <c r="W288" s="27">
        <f t="shared" si="12"/>
        <v>0.85</v>
      </c>
      <c r="X288" s="27">
        <f t="shared" si="13"/>
        <v>0</v>
      </c>
      <c r="Y288" s="3">
        <v>324000</v>
      </c>
      <c r="Z288" s="29">
        <f t="shared" si="14"/>
        <v>0.15</v>
      </c>
    </row>
    <row r="289" spans="1:26" x14ac:dyDescent="0.25">
      <c r="A289" s="1" t="s">
        <v>1246</v>
      </c>
      <c r="B289" s="1" t="s">
        <v>1247</v>
      </c>
      <c r="C289" s="1" t="s">
        <v>1248</v>
      </c>
      <c r="D289" s="1" t="s">
        <v>1863</v>
      </c>
      <c r="E289" s="1" t="s">
        <v>26</v>
      </c>
      <c r="F289" s="8"/>
      <c r="G289" s="8">
        <v>44412</v>
      </c>
      <c r="H289" s="11">
        <v>1</v>
      </c>
      <c r="I289" s="11" t="s">
        <v>60</v>
      </c>
      <c r="J289" s="11" t="s">
        <v>1997</v>
      </c>
      <c r="K289" s="1" t="s">
        <v>101</v>
      </c>
      <c r="L289" s="1" t="s">
        <v>102</v>
      </c>
      <c r="M289" s="1" t="s">
        <v>965</v>
      </c>
      <c r="N289" s="1" t="s">
        <v>17</v>
      </c>
      <c r="O289" s="1" t="s">
        <v>31</v>
      </c>
      <c r="P289" s="1" t="s">
        <v>32</v>
      </c>
      <c r="Q289" s="1" t="s">
        <v>1249</v>
      </c>
      <c r="R289" s="1" t="s">
        <v>877</v>
      </c>
      <c r="S289" s="2">
        <v>1687930</v>
      </c>
      <c r="T289" s="2">
        <v>1294391</v>
      </c>
      <c r="U289" s="2">
        <v>776634.6</v>
      </c>
      <c r="V289" s="3"/>
      <c r="W289" s="27">
        <f t="shared" si="12"/>
        <v>0.6</v>
      </c>
      <c r="X289" s="27">
        <f t="shared" si="13"/>
        <v>0</v>
      </c>
      <c r="Y289" s="3">
        <v>517756.4</v>
      </c>
      <c r="Z289" s="29">
        <f t="shared" si="14"/>
        <v>0.4</v>
      </c>
    </row>
    <row r="290" spans="1:26" x14ac:dyDescent="0.25">
      <c r="A290" s="1" t="s">
        <v>1253</v>
      </c>
      <c r="B290" s="1" t="s">
        <v>1254</v>
      </c>
      <c r="C290" s="1" t="s">
        <v>1255</v>
      </c>
      <c r="D290" s="1" t="s">
        <v>1864</v>
      </c>
      <c r="E290" s="1" t="s">
        <v>26</v>
      </c>
      <c r="F290" s="8"/>
      <c r="G290" s="8">
        <v>44301</v>
      </c>
      <c r="H290" s="11">
        <v>1</v>
      </c>
      <c r="I290" s="11" t="s">
        <v>37</v>
      </c>
      <c r="J290" s="11" t="s">
        <v>1982</v>
      </c>
      <c r="K290" s="1" t="s">
        <v>299</v>
      </c>
      <c r="L290" s="1" t="s">
        <v>300</v>
      </c>
      <c r="M290" s="1" t="s">
        <v>1045</v>
      </c>
      <c r="N290" s="1" t="s">
        <v>17</v>
      </c>
      <c r="O290" s="1" t="s">
        <v>18</v>
      </c>
      <c r="P290" s="1" t="s">
        <v>19</v>
      </c>
      <c r="Q290" s="1" t="s">
        <v>1125</v>
      </c>
      <c r="R290" s="1" t="s">
        <v>810</v>
      </c>
      <c r="S290" s="2">
        <v>270292480</v>
      </c>
      <c r="T290" s="2">
        <v>241942480</v>
      </c>
      <c r="U290" s="2">
        <v>108874116</v>
      </c>
      <c r="V290" s="3"/>
      <c r="W290" s="27">
        <f t="shared" si="12"/>
        <v>0.45</v>
      </c>
      <c r="X290" s="27">
        <f t="shared" si="13"/>
        <v>0</v>
      </c>
      <c r="Y290" s="3">
        <v>133068364</v>
      </c>
      <c r="Z290" s="29">
        <f t="shared" si="14"/>
        <v>0.55000000000000004</v>
      </c>
    </row>
    <row r="291" spans="1:26" x14ac:dyDescent="0.25">
      <c r="A291" s="1" t="s">
        <v>1256</v>
      </c>
      <c r="B291" s="1" t="s">
        <v>1257</v>
      </c>
      <c r="C291" s="1" t="s">
        <v>1258</v>
      </c>
      <c r="D291" s="1" t="s">
        <v>1865</v>
      </c>
      <c r="E291" s="1" t="s">
        <v>26</v>
      </c>
      <c r="F291" s="8">
        <v>43284</v>
      </c>
      <c r="G291" s="8">
        <v>43921</v>
      </c>
      <c r="H291" s="11">
        <v>1</v>
      </c>
      <c r="I291" s="11" t="s">
        <v>91</v>
      </c>
      <c r="J291" s="11" t="s">
        <v>2001</v>
      </c>
      <c r="K291" s="1" t="s">
        <v>101</v>
      </c>
      <c r="L291" s="1" t="s">
        <v>102</v>
      </c>
      <c r="M291" s="1" t="s">
        <v>1045</v>
      </c>
      <c r="N291" s="1" t="s">
        <v>17</v>
      </c>
      <c r="O291" s="1" t="s">
        <v>18</v>
      </c>
      <c r="P291" s="1" t="s">
        <v>19</v>
      </c>
      <c r="Q291" s="1" t="s">
        <v>1259</v>
      </c>
      <c r="R291" s="1" t="s">
        <v>810</v>
      </c>
      <c r="S291" s="2">
        <v>6133490</v>
      </c>
      <c r="T291" s="2">
        <v>4974000</v>
      </c>
      <c r="U291" s="2">
        <v>1243500</v>
      </c>
      <c r="V291" s="3">
        <v>1243500</v>
      </c>
      <c r="W291" s="27">
        <f t="shared" si="12"/>
        <v>0.25</v>
      </c>
      <c r="X291" s="27">
        <f t="shared" si="13"/>
        <v>0.25</v>
      </c>
      <c r="Y291" s="3">
        <v>3730500</v>
      </c>
      <c r="Z291" s="29">
        <f t="shared" si="14"/>
        <v>0.75</v>
      </c>
    </row>
    <row r="292" spans="1:26" x14ac:dyDescent="0.25">
      <c r="A292" s="1" t="s">
        <v>1260</v>
      </c>
      <c r="B292" s="1" t="s">
        <v>1261</v>
      </c>
      <c r="C292" s="1" t="s">
        <v>895</v>
      </c>
      <c r="D292" s="1" t="s">
        <v>1866</v>
      </c>
      <c r="E292" s="1" t="s">
        <v>16</v>
      </c>
      <c r="F292" s="8"/>
      <c r="G292" s="8">
        <v>43578</v>
      </c>
      <c r="H292" s="11">
        <v>1</v>
      </c>
      <c r="I292" s="11" t="s">
        <v>111</v>
      </c>
      <c r="J292" s="11" t="s">
        <v>1962</v>
      </c>
      <c r="K292" s="1" t="s">
        <v>101</v>
      </c>
      <c r="L292" s="1" t="s">
        <v>102</v>
      </c>
      <c r="M292" s="1" t="s">
        <v>1209</v>
      </c>
      <c r="N292" s="1" t="s">
        <v>17</v>
      </c>
      <c r="O292" s="1" t="s">
        <v>23</v>
      </c>
      <c r="P292" s="1" t="s">
        <v>35</v>
      </c>
      <c r="Q292" s="1" t="s">
        <v>918</v>
      </c>
      <c r="R292" s="1" t="s">
        <v>971</v>
      </c>
      <c r="S292" s="2">
        <v>11006917.460000001</v>
      </c>
      <c r="T292" s="2">
        <v>10507279.42</v>
      </c>
      <c r="U292" s="2">
        <v>10507279.42</v>
      </c>
      <c r="V292" s="3"/>
      <c r="W292" s="27">
        <f t="shared" si="12"/>
        <v>1</v>
      </c>
      <c r="X292" s="27">
        <f t="shared" si="13"/>
        <v>0</v>
      </c>
      <c r="Y292" s="3">
        <v>0</v>
      </c>
      <c r="Z292" s="29">
        <f t="shared" si="14"/>
        <v>0</v>
      </c>
    </row>
    <row r="293" spans="1:26" x14ac:dyDescent="0.25">
      <c r="A293" s="1" t="s">
        <v>1264</v>
      </c>
      <c r="B293" s="1" t="s">
        <v>1265</v>
      </c>
      <c r="C293" s="1" t="s">
        <v>743</v>
      </c>
      <c r="D293" s="1" t="s">
        <v>1867</v>
      </c>
      <c r="E293" s="1" t="s">
        <v>16</v>
      </c>
      <c r="F293" s="8"/>
      <c r="G293" s="8">
        <v>43881</v>
      </c>
      <c r="H293" s="11">
        <v>1</v>
      </c>
      <c r="I293" s="11" t="s">
        <v>111</v>
      </c>
      <c r="J293" s="11" t="s">
        <v>1998</v>
      </c>
      <c r="K293" s="1" t="s">
        <v>299</v>
      </c>
      <c r="L293" s="1" t="s">
        <v>300</v>
      </c>
      <c r="M293" s="1" t="s">
        <v>1045</v>
      </c>
      <c r="N293" s="1" t="s">
        <v>17</v>
      </c>
      <c r="O293" s="1" t="s">
        <v>18</v>
      </c>
      <c r="P293" s="1" t="s">
        <v>19</v>
      </c>
      <c r="Q293" s="1" t="s">
        <v>1120</v>
      </c>
      <c r="R293" s="1" t="s">
        <v>810</v>
      </c>
      <c r="S293" s="2">
        <v>732050</v>
      </c>
      <c r="T293" s="2">
        <v>732050</v>
      </c>
      <c r="U293" s="2">
        <v>622242.5</v>
      </c>
      <c r="V293" s="3"/>
      <c r="W293" s="27">
        <f t="shared" si="12"/>
        <v>0.85</v>
      </c>
      <c r="X293" s="27">
        <f t="shared" si="13"/>
        <v>0</v>
      </c>
      <c r="Y293" s="3">
        <v>109807.5</v>
      </c>
      <c r="Z293" s="29">
        <f t="shared" si="14"/>
        <v>0.15</v>
      </c>
    </row>
    <row r="294" spans="1:26" x14ac:dyDescent="0.25">
      <c r="A294" s="1" t="s">
        <v>1266</v>
      </c>
      <c r="B294" s="1" t="s">
        <v>1267</v>
      </c>
      <c r="C294" s="1" t="s">
        <v>902</v>
      </c>
      <c r="D294" s="1" t="s">
        <v>1868</v>
      </c>
      <c r="E294" s="1" t="s">
        <v>16</v>
      </c>
      <c r="F294" s="8"/>
      <c r="G294" s="8">
        <v>43613</v>
      </c>
      <c r="H294" s="11">
        <v>1</v>
      </c>
      <c r="I294" s="11" t="s">
        <v>111</v>
      </c>
      <c r="J294" s="11" t="s">
        <v>1996</v>
      </c>
      <c r="K294" s="1" t="s">
        <v>101</v>
      </c>
      <c r="L294" s="1" t="s">
        <v>102</v>
      </c>
      <c r="M294" s="1" t="s">
        <v>1251</v>
      </c>
      <c r="N294" s="1" t="s">
        <v>39</v>
      </c>
      <c r="O294" s="1" t="s">
        <v>23</v>
      </c>
      <c r="P294" s="1" t="s">
        <v>35</v>
      </c>
      <c r="Q294" s="1" t="s">
        <v>874</v>
      </c>
      <c r="R294" s="1" t="s">
        <v>722</v>
      </c>
      <c r="S294" s="2">
        <v>383202.9</v>
      </c>
      <c r="T294" s="2">
        <v>335081.40000000002</v>
      </c>
      <c r="U294" s="2">
        <v>268065.12</v>
      </c>
      <c r="V294" s="3"/>
      <c r="W294" s="27">
        <f t="shared" si="12"/>
        <v>0.79999999999999993</v>
      </c>
      <c r="X294" s="27">
        <f t="shared" si="13"/>
        <v>0</v>
      </c>
      <c r="Y294" s="3">
        <v>67016.28</v>
      </c>
      <c r="Z294" s="29">
        <f t="shared" si="14"/>
        <v>0.19999999999999998</v>
      </c>
    </row>
    <row r="295" spans="1:26" x14ac:dyDescent="0.25">
      <c r="A295" s="1" t="s">
        <v>1268</v>
      </c>
      <c r="B295" s="1" t="s">
        <v>1269</v>
      </c>
      <c r="C295" s="1" t="s">
        <v>763</v>
      </c>
      <c r="D295" s="1" t="s">
        <v>1869</v>
      </c>
      <c r="E295" s="1" t="s">
        <v>26</v>
      </c>
      <c r="F295" s="8"/>
      <c r="G295" s="8">
        <v>43605</v>
      </c>
      <c r="H295" s="11">
        <v>1</v>
      </c>
      <c r="I295" s="11" t="s">
        <v>2102</v>
      </c>
      <c r="J295" s="11" t="s">
        <v>1988</v>
      </c>
      <c r="K295" s="1" t="s">
        <v>101</v>
      </c>
      <c r="L295" s="1" t="s">
        <v>102</v>
      </c>
      <c r="M295" s="1" t="s">
        <v>1045</v>
      </c>
      <c r="N295" s="1" t="s">
        <v>17</v>
      </c>
      <c r="O295" s="1" t="s">
        <v>18</v>
      </c>
      <c r="P295" s="1" t="s">
        <v>19</v>
      </c>
      <c r="Q295" s="1" t="s">
        <v>1113</v>
      </c>
      <c r="R295" s="1" t="s">
        <v>810</v>
      </c>
      <c r="S295" s="2">
        <v>6731145</v>
      </c>
      <c r="T295" s="2">
        <v>5562930</v>
      </c>
      <c r="U295" s="2">
        <v>4728490.5</v>
      </c>
      <c r="V295" s="3"/>
      <c r="W295" s="27">
        <f t="shared" si="12"/>
        <v>0.85</v>
      </c>
      <c r="X295" s="27">
        <f t="shared" si="13"/>
        <v>0</v>
      </c>
      <c r="Y295" s="3">
        <v>834439.5</v>
      </c>
      <c r="Z295" s="29">
        <f t="shared" si="14"/>
        <v>0.15</v>
      </c>
    </row>
    <row r="296" spans="1:26" x14ac:dyDescent="0.25">
      <c r="A296" s="1" t="s">
        <v>1270</v>
      </c>
      <c r="B296" s="1" t="s">
        <v>1271</v>
      </c>
      <c r="C296" s="1" t="s">
        <v>737</v>
      </c>
      <c r="D296" s="1" t="s">
        <v>1870</v>
      </c>
      <c r="E296" s="1" t="s">
        <v>26</v>
      </c>
      <c r="F296" s="8"/>
      <c r="G296" s="8">
        <v>43924</v>
      </c>
      <c r="H296" s="11">
        <v>1</v>
      </c>
      <c r="I296" s="11" t="s">
        <v>2109</v>
      </c>
      <c r="J296" s="11" t="s">
        <v>1989</v>
      </c>
      <c r="K296" s="1" t="s">
        <v>299</v>
      </c>
      <c r="L296" s="1" t="s">
        <v>300</v>
      </c>
      <c r="M296" s="1" t="s">
        <v>1045</v>
      </c>
      <c r="N296" s="1" t="s">
        <v>17</v>
      </c>
      <c r="O296" s="1" t="s">
        <v>18</v>
      </c>
      <c r="P296" s="1" t="s">
        <v>19</v>
      </c>
      <c r="Q296" s="1" t="s">
        <v>1043</v>
      </c>
      <c r="R296" s="1" t="s">
        <v>810</v>
      </c>
      <c r="S296" s="2">
        <v>4381681</v>
      </c>
      <c r="T296" s="2">
        <v>3621224</v>
      </c>
      <c r="U296" s="2">
        <v>3078040.4</v>
      </c>
      <c r="V296" s="3"/>
      <c r="W296" s="27">
        <f t="shared" si="12"/>
        <v>0.85</v>
      </c>
      <c r="X296" s="27">
        <f t="shared" si="13"/>
        <v>0</v>
      </c>
      <c r="Y296" s="3">
        <v>543183.6</v>
      </c>
      <c r="Z296" s="29">
        <f t="shared" si="14"/>
        <v>0.15</v>
      </c>
    </row>
    <row r="297" spans="1:26" x14ac:dyDescent="0.25">
      <c r="A297" s="1" t="s">
        <v>1273</v>
      </c>
      <c r="B297" s="1" t="s">
        <v>1274</v>
      </c>
      <c r="C297" s="1" t="s">
        <v>1275</v>
      </c>
      <c r="D297" s="1" t="s">
        <v>1871</v>
      </c>
      <c r="E297" s="1" t="s">
        <v>124</v>
      </c>
      <c r="F297" s="8"/>
      <c r="G297" s="8">
        <v>44344</v>
      </c>
      <c r="H297" s="11">
        <v>1</v>
      </c>
      <c r="I297" s="11" t="s">
        <v>2100</v>
      </c>
      <c r="J297" s="11" t="s">
        <v>1956</v>
      </c>
      <c r="K297" s="1" t="s">
        <v>299</v>
      </c>
      <c r="L297" s="1" t="s">
        <v>300</v>
      </c>
      <c r="M297" s="1" t="s">
        <v>1045</v>
      </c>
      <c r="N297" s="1" t="s">
        <v>17</v>
      </c>
      <c r="O297" s="1" t="s">
        <v>18</v>
      </c>
      <c r="P297" s="1" t="s">
        <v>19</v>
      </c>
      <c r="Q297" s="1" t="s">
        <v>1091</v>
      </c>
      <c r="R297" s="1" t="s">
        <v>810</v>
      </c>
      <c r="S297" s="2">
        <v>3200468.15</v>
      </c>
      <c r="T297" s="2">
        <v>3176316.55</v>
      </c>
      <c r="U297" s="2">
        <v>794079.13</v>
      </c>
      <c r="V297" s="3"/>
      <c r="W297" s="27">
        <f t="shared" si="12"/>
        <v>0.2499999976387744</v>
      </c>
      <c r="X297" s="27">
        <f t="shared" si="13"/>
        <v>0</v>
      </c>
      <c r="Y297" s="3">
        <v>2382237.42</v>
      </c>
      <c r="Z297" s="29">
        <f t="shared" si="14"/>
        <v>0.75000000236122566</v>
      </c>
    </row>
    <row r="298" spans="1:26" x14ac:dyDescent="0.25">
      <c r="A298" s="1" t="s">
        <v>1281</v>
      </c>
      <c r="B298" s="1" t="s">
        <v>1140</v>
      </c>
      <c r="C298" s="1" t="s">
        <v>311</v>
      </c>
      <c r="D298" s="1" t="s">
        <v>1872</v>
      </c>
      <c r="E298" s="1" t="s">
        <v>16</v>
      </c>
      <c r="F298" s="8"/>
      <c r="G298" s="8">
        <v>43707</v>
      </c>
      <c r="H298" s="11">
        <v>1</v>
      </c>
      <c r="I298" s="11" t="s">
        <v>111</v>
      </c>
      <c r="J298" s="11" t="s">
        <v>1967</v>
      </c>
      <c r="K298" s="1" t="s">
        <v>101</v>
      </c>
      <c r="L298" s="1" t="s">
        <v>102</v>
      </c>
      <c r="M298" s="1" t="s">
        <v>1276</v>
      </c>
      <c r="N298" s="1" t="s">
        <v>39</v>
      </c>
      <c r="O298" s="1" t="s">
        <v>279</v>
      </c>
      <c r="P298" s="1" t="s">
        <v>280</v>
      </c>
      <c r="Q298" s="1" t="s">
        <v>1215</v>
      </c>
      <c r="R298" s="1" t="s">
        <v>398</v>
      </c>
      <c r="S298" s="2">
        <v>6146517</v>
      </c>
      <c r="T298" s="2">
        <v>4555795</v>
      </c>
      <c r="U298" s="2">
        <v>1822318</v>
      </c>
      <c r="V298" s="3"/>
      <c r="W298" s="27">
        <f t="shared" si="12"/>
        <v>0.4</v>
      </c>
      <c r="X298" s="27">
        <f t="shared" si="13"/>
        <v>0</v>
      </c>
      <c r="Y298" s="3">
        <v>2733477</v>
      </c>
      <c r="Z298" s="29">
        <f t="shared" si="14"/>
        <v>0.6</v>
      </c>
    </row>
    <row r="299" spans="1:26" x14ac:dyDescent="0.25">
      <c r="A299" s="1" t="s">
        <v>1282</v>
      </c>
      <c r="B299" s="1" t="s">
        <v>1068</v>
      </c>
      <c r="C299" s="1" t="s">
        <v>1069</v>
      </c>
      <c r="D299" s="1" t="s">
        <v>1873</v>
      </c>
      <c r="E299" s="1" t="s">
        <v>16</v>
      </c>
      <c r="F299" s="8"/>
      <c r="G299" s="8">
        <v>43731</v>
      </c>
      <c r="H299" s="11">
        <v>1</v>
      </c>
      <c r="I299" s="11" t="s">
        <v>2101</v>
      </c>
      <c r="J299" s="11" t="s">
        <v>2027</v>
      </c>
      <c r="K299" s="1" t="s">
        <v>101</v>
      </c>
      <c r="L299" s="1" t="s">
        <v>102</v>
      </c>
      <c r="M299" s="1" t="s">
        <v>1252</v>
      </c>
      <c r="N299" s="1" t="s">
        <v>39</v>
      </c>
      <c r="O299" s="1" t="s">
        <v>23</v>
      </c>
      <c r="P299" s="1" t="s">
        <v>24</v>
      </c>
      <c r="Q299" s="1" t="s">
        <v>346</v>
      </c>
      <c r="R299" s="1" t="s">
        <v>661</v>
      </c>
      <c r="S299" s="2">
        <v>1242767.82</v>
      </c>
      <c r="T299" s="2">
        <v>1176217.82</v>
      </c>
      <c r="U299" s="2">
        <v>705730.69</v>
      </c>
      <c r="V299" s="3"/>
      <c r="W299" s="27">
        <f t="shared" si="12"/>
        <v>0.59999999829963457</v>
      </c>
      <c r="X299" s="27">
        <f t="shared" si="13"/>
        <v>0</v>
      </c>
      <c r="Y299" s="3">
        <v>470487.13</v>
      </c>
      <c r="Z299" s="29">
        <f t="shared" si="14"/>
        <v>0.40000000170036532</v>
      </c>
    </row>
    <row r="300" spans="1:26" x14ac:dyDescent="0.25">
      <c r="A300" s="1" t="s">
        <v>1285</v>
      </c>
      <c r="B300" s="1" t="s">
        <v>1286</v>
      </c>
      <c r="C300" s="1" t="s">
        <v>579</v>
      </c>
      <c r="D300" s="1" t="s">
        <v>1710</v>
      </c>
      <c r="E300" s="1" t="s">
        <v>275</v>
      </c>
      <c r="F300" s="8"/>
      <c r="G300" s="8">
        <v>43524</v>
      </c>
      <c r="H300" s="11">
        <v>2</v>
      </c>
      <c r="I300" s="11" t="s">
        <v>2108</v>
      </c>
      <c r="J300" s="11" t="s">
        <v>1975</v>
      </c>
      <c r="K300" s="1" t="s">
        <v>101</v>
      </c>
      <c r="L300" s="1" t="s">
        <v>102</v>
      </c>
      <c r="M300" s="1" t="s">
        <v>1287</v>
      </c>
      <c r="N300" s="1" t="s">
        <v>39</v>
      </c>
      <c r="O300" s="1" t="s">
        <v>23</v>
      </c>
      <c r="P300" s="1" t="s">
        <v>84</v>
      </c>
      <c r="Q300" s="1" t="s">
        <v>1084</v>
      </c>
      <c r="R300" s="1" t="s">
        <v>132</v>
      </c>
      <c r="S300" s="2">
        <v>10003896</v>
      </c>
      <c r="T300" s="2">
        <v>10003896</v>
      </c>
      <c r="U300" s="2">
        <v>8503311.5999999996</v>
      </c>
      <c r="V300" s="3"/>
      <c r="W300" s="27">
        <f t="shared" si="12"/>
        <v>0.85</v>
      </c>
      <c r="X300" s="27">
        <f t="shared" si="13"/>
        <v>0</v>
      </c>
      <c r="Y300" s="3">
        <v>1500584.4</v>
      </c>
      <c r="Z300" s="29">
        <f t="shared" si="14"/>
        <v>0.15</v>
      </c>
    </row>
    <row r="301" spans="1:26" x14ac:dyDescent="0.25">
      <c r="A301" s="1" t="s">
        <v>1289</v>
      </c>
      <c r="B301" s="1" t="s">
        <v>1290</v>
      </c>
      <c r="C301" s="1" t="s">
        <v>604</v>
      </c>
      <c r="D301" s="1" t="s">
        <v>1747</v>
      </c>
      <c r="E301" s="1" t="s">
        <v>16</v>
      </c>
      <c r="F301" s="8"/>
      <c r="G301" s="8">
        <v>43718</v>
      </c>
      <c r="H301" s="11">
        <v>1</v>
      </c>
      <c r="I301" s="11" t="s">
        <v>40</v>
      </c>
      <c r="J301" s="11" t="s">
        <v>1993</v>
      </c>
      <c r="K301" s="1" t="s">
        <v>101</v>
      </c>
      <c r="L301" s="1" t="s">
        <v>102</v>
      </c>
      <c r="M301" s="1" t="s">
        <v>1251</v>
      </c>
      <c r="N301" s="1" t="s">
        <v>39</v>
      </c>
      <c r="O301" s="1" t="s">
        <v>23</v>
      </c>
      <c r="P301" s="1" t="s">
        <v>35</v>
      </c>
      <c r="Q301" s="1" t="s">
        <v>1112</v>
      </c>
      <c r="R301" s="1" t="s">
        <v>180</v>
      </c>
      <c r="S301" s="2">
        <v>1434269.87</v>
      </c>
      <c r="T301" s="2">
        <v>1403879.87</v>
      </c>
      <c r="U301" s="2">
        <v>1123103.8899999999</v>
      </c>
      <c r="V301" s="3"/>
      <c r="W301" s="27">
        <f t="shared" si="12"/>
        <v>0.7999999957261299</v>
      </c>
      <c r="X301" s="27">
        <f t="shared" si="13"/>
        <v>0</v>
      </c>
      <c r="Y301" s="3">
        <v>280775.98</v>
      </c>
      <c r="Z301" s="29">
        <f t="shared" si="14"/>
        <v>0.20000000427386994</v>
      </c>
    </row>
    <row r="302" spans="1:26" x14ac:dyDescent="0.25">
      <c r="A302" s="1" t="s">
        <v>1291</v>
      </c>
      <c r="B302" s="1" t="s">
        <v>1292</v>
      </c>
      <c r="C302" s="1" t="s">
        <v>1293</v>
      </c>
      <c r="D302" s="1" t="s">
        <v>1874</v>
      </c>
      <c r="E302" s="1" t="s">
        <v>45</v>
      </c>
      <c r="F302" s="8"/>
      <c r="G302" s="8">
        <v>43865</v>
      </c>
      <c r="H302" s="11">
        <v>1</v>
      </c>
      <c r="I302" s="11" t="s">
        <v>2109</v>
      </c>
      <c r="J302" s="11" t="s">
        <v>1979</v>
      </c>
      <c r="K302" s="1" t="s">
        <v>101</v>
      </c>
      <c r="L302" s="1" t="s">
        <v>102</v>
      </c>
      <c r="M302" s="1" t="s">
        <v>1203</v>
      </c>
      <c r="N302" s="1" t="s">
        <v>39</v>
      </c>
      <c r="O302" s="1" t="s">
        <v>23</v>
      </c>
      <c r="P302" s="1" t="s">
        <v>84</v>
      </c>
      <c r="Q302" s="1" t="s">
        <v>222</v>
      </c>
      <c r="R302" s="1" t="s">
        <v>1116</v>
      </c>
      <c r="S302" s="2">
        <v>421987.5</v>
      </c>
      <c r="T302" s="2">
        <v>348750</v>
      </c>
      <c r="U302" s="2">
        <v>279000</v>
      </c>
      <c r="V302" s="3"/>
      <c r="W302" s="27">
        <f t="shared" si="12"/>
        <v>0.8</v>
      </c>
      <c r="X302" s="27">
        <f t="shared" si="13"/>
        <v>0</v>
      </c>
      <c r="Y302" s="3">
        <v>69750</v>
      </c>
      <c r="Z302" s="29">
        <f t="shared" si="14"/>
        <v>0.2</v>
      </c>
    </row>
    <row r="303" spans="1:26" x14ac:dyDescent="0.25">
      <c r="A303" s="1" t="s">
        <v>1295</v>
      </c>
      <c r="B303" s="1" t="s">
        <v>1296</v>
      </c>
      <c r="C303" s="1" t="s">
        <v>1162</v>
      </c>
      <c r="D303" s="1" t="s">
        <v>1875</v>
      </c>
      <c r="E303" s="1" t="s">
        <v>16</v>
      </c>
      <c r="F303" s="8"/>
      <c r="G303" s="8">
        <v>43731</v>
      </c>
      <c r="H303" s="11">
        <v>1</v>
      </c>
      <c r="I303" s="11" t="s">
        <v>40</v>
      </c>
      <c r="J303" s="11" t="s">
        <v>2015</v>
      </c>
      <c r="K303" s="1" t="s">
        <v>101</v>
      </c>
      <c r="L303" s="1" t="s">
        <v>102</v>
      </c>
      <c r="M303" s="1" t="s">
        <v>1276</v>
      </c>
      <c r="N303" s="1" t="s">
        <v>39</v>
      </c>
      <c r="O303" s="1" t="s">
        <v>279</v>
      </c>
      <c r="P303" s="1" t="s">
        <v>280</v>
      </c>
      <c r="Q303" s="1" t="s">
        <v>687</v>
      </c>
      <c r="R303" s="1" t="s">
        <v>1115</v>
      </c>
      <c r="S303" s="2">
        <v>5764564</v>
      </c>
      <c r="T303" s="2">
        <v>3015089</v>
      </c>
      <c r="U303" s="2">
        <v>1507544.5</v>
      </c>
      <c r="V303" s="3"/>
      <c r="W303" s="27">
        <f t="shared" si="12"/>
        <v>0.5</v>
      </c>
      <c r="X303" s="27">
        <f t="shared" si="13"/>
        <v>0</v>
      </c>
      <c r="Y303" s="3">
        <v>1507544.5</v>
      </c>
      <c r="Z303" s="29">
        <f t="shared" si="14"/>
        <v>0.5</v>
      </c>
    </row>
    <row r="304" spans="1:26" x14ac:dyDescent="0.25">
      <c r="A304" s="1" t="s">
        <v>1302</v>
      </c>
      <c r="B304" s="1" t="s">
        <v>1303</v>
      </c>
      <c r="C304" s="1" t="s">
        <v>604</v>
      </c>
      <c r="D304" s="1" t="s">
        <v>1747</v>
      </c>
      <c r="E304" s="1" t="s">
        <v>16</v>
      </c>
      <c r="F304" s="8"/>
      <c r="G304" s="8">
        <v>43718</v>
      </c>
      <c r="H304" s="11">
        <v>1</v>
      </c>
      <c r="I304" s="11" t="s">
        <v>40</v>
      </c>
      <c r="J304" s="11" t="s">
        <v>1993</v>
      </c>
      <c r="K304" s="1" t="s">
        <v>101</v>
      </c>
      <c r="L304" s="1" t="s">
        <v>102</v>
      </c>
      <c r="M304" s="1" t="s">
        <v>1252</v>
      </c>
      <c r="N304" s="1" t="s">
        <v>39</v>
      </c>
      <c r="O304" s="1" t="s">
        <v>23</v>
      </c>
      <c r="P304" s="1" t="s">
        <v>24</v>
      </c>
      <c r="Q304" s="1" t="s">
        <v>1112</v>
      </c>
      <c r="R304" s="1" t="s">
        <v>180</v>
      </c>
      <c r="S304" s="2">
        <v>1155919.05</v>
      </c>
      <c r="T304" s="2">
        <v>1082508.05</v>
      </c>
      <c r="U304" s="2">
        <v>649504.82999999996</v>
      </c>
      <c r="V304" s="3"/>
      <c r="W304" s="27">
        <f t="shared" si="12"/>
        <v>0.6</v>
      </c>
      <c r="X304" s="27">
        <f t="shared" si="13"/>
        <v>0</v>
      </c>
      <c r="Y304" s="3">
        <v>433003.22</v>
      </c>
      <c r="Z304" s="29">
        <f t="shared" si="14"/>
        <v>0.39999999999999997</v>
      </c>
    </row>
    <row r="305" spans="1:26" x14ac:dyDescent="0.25">
      <c r="A305" s="1" t="s">
        <v>1304</v>
      </c>
      <c r="B305" s="1" t="s">
        <v>1305</v>
      </c>
      <c r="C305" s="1" t="s">
        <v>206</v>
      </c>
      <c r="D305" s="1" t="s">
        <v>1876</v>
      </c>
      <c r="E305" s="1" t="s">
        <v>16</v>
      </c>
      <c r="F305" s="8"/>
      <c r="G305" s="8">
        <v>44126</v>
      </c>
      <c r="H305" s="11">
        <v>1</v>
      </c>
      <c r="I305" s="11" t="s">
        <v>2103</v>
      </c>
      <c r="J305" s="11" t="s">
        <v>2017</v>
      </c>
      <c r="K305" s="1" t="s">
        <v>101</v>
      </c>
      <c r="L305" s="1" t="s">
        <v>102</v>
      </c>
      <c r="M305" s="1" t="s">
        <v>947</v>
      </c>
      <c r="N305" s="1" t="s">
        <v>39</v>
      </c>
      <c r="O305" s="1" t="s">
        <v>279</v>
      </c>
      <c r="P305" s="1" t="s">
        <v>948</v>
      </c>
      <c r="Q305" s="1" t="s">
        <v>1215</v>
      </c>
      <c r="R305" s="1" t="s">
        <v>1213</v>
      </c>
      <c r="S305" s="2">
        <v>19732023</v>
      </c>
      <c r="T305" s="2">
        <v>18667899</v>
      </c>
      <c r="U305" s="2">
        <v>5600369.7000000002</v>
      </c>
      <c r="V305" s="3"/>
      <c r="W305" s="27">
        <f t="shared" si="12"/>
        <v>0.3</v>
      </c>
      <c r="X305" s="27">
        <f t="shared" si="13"/>
        <v>0</v>
      </c>
      <c r="Y305" s="3">
        <v>13067529.300000001</v>
      </c>
      <c r="Z305" s="29">
        <f t="shared" si="14"/>
        <v>0.70000000000000007</v>
      </c>
    </row>
    <row r="306" spans="1:26" x14ac:dyDescent="0.25">
      <c r="A306" s="1" t="s">
        <v>1307</v>
      </c>
      <c r="B306" s="1" t="s">
        <v>1308</v>
      </c>
      <c r="C306" s="1" t="s">
        <v>1309</v>
      </c>
      <c r="D306" s="1" t="s">
        <v>1877</v>
      </c>
      <c r="E306" s="1" t="s">
        <v>16</v>
      </c>
      <c r="F306" s="8"/>
      <c r="G306" s="8">
        <v>43845</v>
      </c>
      <c r="H306" s="11">
        <v>1</v>
      </c>
      <c r="I306" s="11" t="s">
        <v>2103</v>
      </c>
      <c r="J306" s="11" t="s">
        <v>1980</v>
      </c>
      <c r="K306" s="1" t="s">
        <v>101</v>
      </c>
      <c r="L306" s="1" t="s">
        <v>102</v>
      </c>
      <c r="M306" s="1" t="s">
        <v>1276</v>
      </c>
      <c r="N306" s="1" t="s">
        <v>39</v>
      </c>
      <c r="O306" s="1" t="s">
        <v>279</v>
      </c>
      <c r="P306" s="1" t="s">
        <v>280</v>
      </c>
      <c r="Q306" s="1" t="s">
        <v>1310</v>
      </c>
      <c r="R306" s="1" t="s">
        <v>662</v>
      </c>
      <c r="S306" s="2">
        <v>691995</v>
      </c>
      <c r="T306" s="2">
        <v>691995</v>
      </c>
      <c r="U306" s="2">
        <v>276798</v>
      </c>
      <c r="V306" s="3"/>
      <c r="W306" s="27">
        <f t="shared" si="12"/>
        <v>0.4</v>
      </c>
      <c r="X306" s="27">
        <f t="shared" si="13"/>
        <v>0</v>
      </c>
      <c r="Y306" s="3">
        <v>415197</v>
      </c>
      <c r="Z306" s="29">
        <f t="shared" si="14"/>
        <v>0.6</v>
      </c>
    </row>
    <row r="307" spans="1:26" x14ac:dyDescent="0.25">
      <c r="A307" s="1" t="s">
        <v>1311</v>
      </c>
      <c r="B307" s="1" t="s">
        <v>1312</v>
      </c>
      <c r="C307" s="1" t="s">
        <v>1313</v>
      </c>
      <c r="D307" s="1" t="s">
        <v>1878</v>
      </c>
      <c r="E307" s="1" t="s">
        <v>16</v>
      </c>
      <c r="F307" s="8"/>
      <c r="G307" s="8">
        <v>43878</v>
      </c>
      <c r="H307" s="11">
        <v>1</v>
      </c>
      <c r="I307" s="11" t="s">
        <v>2104</v>
      </c>
      <c r="J307" s="11" t="s">
        <v>1969</v>
      </c>
      <c r="K307" s="1" t="s">
        <v>101</v>
      </c>
      <c r="L307" s="1" t="s">
        <v>102</v>
      </c>
      <c r="M307" s="1" t="s">
        <v>1276</v>
      </c>
      <c r="N307" s="1" t="s">
        <v>39</v>
      </c>
      <c r="O307" s="1" t="s">
        <v>279</v>
      </c>
      <c r="P307" s="1" t="s">
        <v>280</v>
      </c>
      <c r="Q307" s="1" t="s">
        <v>1015</v>
      </c>
      <c r="R307" s="1" t="s">
        <v>1122</v>
      </c>
      <c r="S307" s="2">
        <v>2526490</v>
      </c>
      <c r="T307" s="2">
        <v>2155705</v>
      </c>
      <c r="U307" s="2">
        <v>1077852.5</v>
      </c>
      <c r="V307" s="3"/>
      <c r="W307" s="27">
        <f t="shared" si="12"/>
        <v>0.5</v>
      </c>
      <c r="X307" s="27">
        <f t="shared" si="13"/>
        <v>0</v>
      </c>
      <c r="Y307" s="3">
        <v>1077852.5</v>
      </c>
      <c r="Z307" s="29">
        <f t="shared" si="14"/>
        <v>0.5</v>
      </c>
    </row>
    <row r="308" spans="1:26" x14ac:dyDescent="0.25">
      <c r="A308" s="1" t="s">
        <v>1314</v>
      </c>
      <c r="B308" s="1" t="s">
        <v>1076</v>
      </c>
      <c r="C308" s="1" t="s">
        <v>306</v>
      </c>
      <c r="D308" s="1" t="s">
        <v>1834</v>
      </c>
      <c r="E308" s="1" t="s">
        <v>16</v>
      </c>
      <c r="F308" s="8"/>
      <c r="G308" s="8">
        <v>43648</v>
      </c>
      <c r="H308" s="11">
        <v>1</v>
      </c>
      <c r="I308" s="11" t="s">
        <v>91</v>
      </c>
      <c r="J308" s="11" t="s">
        <v>2016</v>
      </c>
      <c r="K308" s="1" t="s">
        <v>101</v>
      </c>
      <c r="L308" s="1" t="s">
        <v>102</v>
      </c>
      <c r="M308" s="1" t="s">
        <v>1251</v>
      </c>
      <c r="N308" s="1" t="s">
        <v>39</v>
      </c>
      <c r="O308" s="1" t="s">
        <v>23</v>
      </c>
      <c r="P308" s="1" t="s">
        <v>35</v>
      </c>
      <c r="Q308" s="1" t="s">
        <v>132</v>
      </c>
      <c r="R308" s="1" t="s">
        <v>132</v>
      </c>
      <c r="S308" s="2">
        <v>4398530.29</v>
      </c>
      <c r="T308" s="2">
        <v>3907154.13</v>
      </c>
      <c r="U308" s="2">
        <v>3907154.13</v>
      </c>
      <c r="V308" s="3"/>
      <c r="W308" s="27">
        <f t="shared" si="12"/>
        <v>1</v>
      </c>
      <c r="X308" s="27">
        <f t="shared" si="13"/>
        <v>0</v>
      </c>
      <c r="Y308" s="3">
        <v>0</v>
      </c>
      <c r="Z308" s="29">
        <f t="shared" si="14"/>
        <v>0</v>
      </c>
    </row>
    <row r="309" spans="1:26" x14ac:dyDescent="0.25">
      <c r="A309" s="1" t="s">
        <v>1315</v>
      </c>
      <c r="B309" s="1" t="s">
        <v>1316</v>
      </c>
      <c r="C309" s="1" t="s">
        <v>1030</v>
      </c>
      <c r="D309" s="1" t="s">
        <v>1879</v>
      </c>
      <c r="E309" s="1" t="s">
        <v>16</v>
      </c>
      <c r="F309" s="8"/>
      <c r="G309" s="8">
        <v>43895</v>
      </c>
      <c r="H309" s="11">
        <v>1</v>
      </c>
      <c r="I309" s="11" t="s">
        <v>2104</v>
      </c>
      <c r="J309" s="11" t="s">
        <v>1999</v>
      </c>
      <c r="K309" s="1" t="s">
        <v>299</v>
      </c>
      <c r="L309" s="1" t="s">
        <v>300</v>
      </c>
      <c r="M309" s="1" t="s">
        <v>1251</v>
      </c>
      <c r="N309" s="1" t="s">
        <v>39</v>
      </c>
      <c r="O309" s="1" t="s">
        <v>23</v>
      </c>
      <c r="P309" s="1" t="s">
        <v>35</v>
      </c>
      <c r="Q309" s="1" t="s">
        <v>1060</v>
      </c>
      <c r="R309" s="1" t="s">
        <v>132</v>
      </c>
      <c r="S309" s="2">
        <v>1521366.7</v>
      </c>
      <c r="T309" s="2">
        <v>1521366.7</v>
      </c>
      <c r="U309" s="2">
        <v>1521366.7</v>
      </c>
      <c r="V309" s="3"/>
      <c r="W309" s="27">
        <f t="shared" si="12"/>
        <v>1</v>
      </c>
      <c r="X309" s="27">
        <f t="shared" si="13"/>
        <v>0</v>
      </c>
      <c r="Y309" s="3">
        <v>0</v>
      </c>
      <c r="Z309" s="29">
        <f t="shared" si="14"/>
        <v>0</v>
      </c>
    </row>
    <row r="310" spans="1:26" x14ac:dyDescent="0.25">
      <c r="A310" s="1" t="s">
        <v>1318</v>
      </c>
      <c r="B310" s="1" t="s">
        <v>1319</v>
      </c>
      <c r="C310" s="1" t="s">
        <v>1320</v>
      </c>
      <c r="D310" s="1" t="s">
        <v>1880</v>
      </c>
      <c r="E310" s="1" t="s">
        <v>16</v>
      </c>
      <c r="F310" s="8"/>
      <c r="G310" s="8">
        <v>44354</v>
      </c>
      <c r="H310" s="11">
        <v>1</v>
      </c>
      <c r="I310" s="11" t="s">
        <v>73</v>
      </c>
      <c r="J310" s="11" t="s">
        <v>1984</v>
      </c>
      <c r="K310" s="1" t="s">
        <v>101</v>
      </c>
      <c r="L310" s="1" t="s">
        <v>102</v>
      </c>
      <c r="M310" s="1" t="s">
        <v>1276</v>
      </c>
      <c r="N310" s="1" t="s">
        <v>39</v>
      </c>
      <c r="O310" s="1" t="s">
        <v>279</v>
      </c>
      <c r="P310" s="1" t="s">
        <v>280</v>
      </c>
      <c r="Q310" s="1" t="s">
        <v>1278</v>
      </c>
      <c r="R310" s="1" t="s">
        <v>1224</v>
      </c>
      <c r="S310" s="2">
        <v>1459506</v>
      </c>
      <c r="T310" s="2">
        <v>1459506</v>
      </c>
      <c r="U310" s="2">
        <v>1021654.2</v>
      </c>
      <c r="V310" s="3"/>
      <c r="W310" s="27">
        <f t="shared" si="12"/>
        <v>0.7</v>
      </c>
      <c r="X310" s="27">
        <f t="shared" si="13"/>
        <v>0</v>
      </c>
      <c r="Y310" s="3">
        <v>437851.8</v>
      </c>
      <c r="Z310" s="29">
        <f t="shared" si="14"/>
        <v>0.3</v>
      </c>
    </row>
    <row r="311" spans="1:26" x14ac:dyDescent="0.25">
      <c r="A311" s="1" t="s">
        <v>1321</v>
      </c>
      <c r="B311" s="1" t="s">
        <v>1322</v>
      </c>
      <c r="C311" s="1" t="s">
        <v>1320</v>
      </c>
      <c r="D311" s="1" t="s">
        <v>1880</v>
      </c>
      <c r="E311" s="1" t="s">
        <v>16</v>
      </c>
      <c r="F311" s="8"/>
      <c r="G311" s="8">
        <v>44354</v>
      </c>
      <c r="H311" s="11">
        <v>1</v>
      </c>
      <c r="I311" s="11" t="s">
        <v>73</v>
      </c>
      <c r="J311" s="11" t="s">
        <v>1984</v>
      </c>
      <c r="K311" s="1" t="s">
        <v>101</v>
      </c>
      <c r="L311" s="1" t="s">
        <v>102</v>
      </c>
      <c r="M311" s="1" t="s">
        <v>1276</v>
      </c>
      <c r="N311" s="1" t="s">
        <v>39</v>
      </c>
      <c r="O311" s="1" t="s">
        <v>279</v>
      </c>
      <c r="P311" s="1" t="s">
        <v>280</v>
      </c>
      <c r="Q311" s="1" t="s">
        <v>688</v>
      </c>
      <c r="R311" s="1" t="s">
        <v>1323</v>
      </c>
      <c r="S311" s="2">
        <v>3655751</v>
      </c>
      <c r="T311" s="2">
        <v>2901846</v>
      </c>
      <c r="U311" s="2">
        <v>1160738.3999999999</v>
      </c>
      <c r="V311" s="3"/>
      <c r="W311" s="27">
        <f t="shared" si="12"/>
        <v>0.39999999999999997</v>
      </c>
      <c r="X311" s="27">
        <f t="shared" si="13"/>
        <v>0</v>
      </c>
      <c r="Y311" s="3">
        <v>1741107.6</v>
      </c>
      <c r="Z311" s="29">
        <f t="shared" si="14"/>
        <v>0.6</v>
      </c>
    </row>
    <row r="312" spans="1:26" x14ac:dyDescent="0.25">
      <c r="A312" s="1" t="s">
        <v>1327</v>
      </c>
      <c r="B312" s="1" t="s">
        <v>1328</v>
      </c>
      <c r="C312" s="1" t="s">
        <v>1329</v>
      </c>
      <c r="D312" s="1" t="s">
        <v>1881</v>
      </c>
      <c r="E312" s="1" t="s">
        <v>16</v>
      </c>
      <c r="F312" s="8"/>
      <c r="G312" s="8">
        <v>44098</v>
      </c>
      <c r="H312" s="11">
        <v>1</v>
      </c>
      <c r="I312" s="11" t="s">
        <v>2103</v>
      </c>
      <c r="J312" s="11" t="s">
        <v>2005</v>
      </c>
      <c r="K312" s="1" t="s">
        <v>101</v>
      </c>
      <c r="L312" s="1" t="s">
        <v>102</v>
      </c>
      <c r="M312" s="1" t="s">
        <v>1276</v>
      </c>
      <c r="N312" s="1" t="s">
        <v>39</v>
      </c>
      <c r="O312" s="1" t="s">
        <v>279</v>
      </c>
      <c r="P312" s="1" t="s">
        <v>280</v>
      </c>
      <c r="Q312" s="1" t="s">
        <v>1323</v>
      </c>
      <c r="R312" s="1" t="s">
        <v>1221</v>
      </c>
      <c r="S312" s="2">
        <v>2461786</v>
      </c>
      <c r="T312" s="2">
        <v>2461786</v>
      </c>
      <c r="U312" s="2">
        <v>984714.4</v>
      </c>
      <c r="V312" s="3"/>
      <c r="W312" s="27">
        <f t="shared" si="12"/>
        <v>0.4</v>
      </c>
      <c r="X312" s="27">
        <f t="shared" si="13"/>
        <v>0</v>
      </c>
      <c r="Y312" s="3">
        <v>1477071.6</v>
      </c>
      <c r="Z312" s="29">
        <f t="shared" si="14"/>
        <v>0.60000000000000009</v>
      </c>
    </row>
    <row r="313" spans="1:26" x14ac:dyDescent="0.25">
      <c r="A313" s="1" t="s">
        <v>1331</v>
      </c>
      <c r="B313" s="1" t="s">
        <v>1332</v>
      </c>
      <c r="C313" s="1" t="s">
        <v>383</v>
      </c>
      <c r="D313" s="1" t="s">
        <v>1690</v>
      </c>
      <c r="E313" s="1" t="s">
        <v>16</v>
      </c>
      <c r="F313" s="8"/>
      <c r="G313" s="8">
        <v>43719</v>
      </c>
      <c r="H313" s="11">
        <v>1</v>
      </c>
      <c r="I313" s="11" t="s">
        <v>111</v>
      </c>
      <c r="J313" s="11" t="s">
        <v>1962</v>
      </c>
      <c r="K313" s="1" t="s">
        <v>101</v>
      </c>
      <c r="L313" s="1" t="s">
        <v>102</v>
      </c>
      <c r="M313" s="1" t="s">
        <v>1276</v>
      </c>
      <c r="N313" s="1" t="s">
        <v>39</v>
      </c>
      <c r="O313" s="1" t="s">
        <v>279</v>
      </c>
      <c r="P313" s="1" t="s">
        <v>280</v>
      </c>
      <c r="Q313" s="1" t="s">
        <v>692</v>
      </c>
      <c r="R313" s="1" t="s">
        <v>1077</v>
      </c>
      <c r="S313" s="2">
        <v>16010258</v>
      </c>
      <c r="T313" s="2">
        <v>13523491</v>
      </c>
      <c r="U313" s="2">
        <v>5409396.4000000004</v>
      </c>
      <c r="V313" s="3"/>
      <c r="W313" s="27">
        <f t="shared" si="12"/>
        <v>0.4</v>
      </c>
      <c r="X313" s="27">
        <f t="shared" si="13"/>
        <v>0</v>
      </c>
      <c r="Y313" s="3">
        <v>8114094.5999999996</v>
      </c>
      <c r="Z313" s="29">
        <f t="shared" si="14"/>
        <v>0.6</v>
      </c>
    </row>
    <row r="314" spans="1:26" x14ac:dyDescent="0.25">
      <c r="A314" s="1" t="s">
        <v>1335</v>
      </c>
      <c r="B314" s="1" t="s">
        <v>1336</v>
      </c>
      <c r="C314" s="1" t="s">
        <v>916</v>
      </c>
      <c r="D314" s="1" t="s">
        <v>1882</v>
      </c>
      <c r="E314" s="1" t="s">
        <v>16</v>
      </c>
      <c r="F314" s="8"/>
      <c r="G314" s="8">
        <v>43868</v>
      </c>
      <c r="H314" s="11">
        <v>1</v>
      </c>
      <c r="I314" s="11" t="s">
        <v>37</v>
      </c>
      <c r="J314" s="11" t="s">
        <v>1985</v>
      </c>
      <c r="K314" s="1" t="s">
        <v>101</v>
      </c>
      <c r="L314" s="1" t="s">
        <v>102</v>
      </c>
      <c r="M314" s="1" t="s">
        <v>1276</v>
      </c>
      <c r="N314" s="1" t="s">
        <v>39</v>
      </c>
      <c r="O314" s="1" t="s">
        <v>279</v>
      </c>
      <c r="P314" s="1" t="s">
        <v>280</v>
      </c>
      <c r="Q314" s="1" t="s">
        <v>1337</v>
      </c>
      <c r="R314" s="1" t="s">
        <v>1298</v>
      </c>
      <c r="S314" s="2">
        <v>9575532.6099999994</v>
      </c>
      <c r="T314" s="2">
        <v>5325606.05</v>
      </c>
      <c r="U314" s="2">
        <v>2662803.02</v>
      </c>
      <c r="V314" s="3"/>
      <c r="W314" s="27">
        <f t="shared" si="12"/>
        <v>0.49999999906113973</v>
      </c>
      <c r="X314" s="27">
        <f t="shared" si="13"/>
        <v>0</v>
      </c>
      <c r="Y314" s="3">
        <v>2662803.0299999998</v>
      </c>
      <c r="Z314" s="29">
        <f t="shared" si="14"/>
        <v>0.50000000093886021</v>
      </c>
    </row>
    <row r="315" spans="1:26" x14ac:dyDescent="0.25">
      <c r="A315" s="1" t="s">
        <v>1340</v>
      </c>
      <c r="B315" s="1" t="s">
        <v>1279</v>
      </c>
      <c r="C315" s="1" t="s">
        <v>1280</v>
      </c>
      <c r="D315" s="1" t="s">
        <v>1883</v>
      </c>
      <c r="E315" s="1" t="s">
        <v>124</v>
      </c>
      <c r="F315" s="8"/>
      <c r="G315" s="8">
        <v>44271</v>
      </c>
      <c r="H315" s="11">
        <v>1</v>
      </c>
      <c r="I315" s="11" t="s">
        <v>2100</v>
      </c>
      <c r="J315" s="11" t="s">
        <v>2028</v>
      </c>
      <c r="K315" s="1" t="s">
        <v>101</v>
      </c>
      <c r="L315" s="1" t="s">
        <v>102</v>
      </c>
      <c r="M315" s="1" t="s">
        <v>1276</v>
      </c>
      <c r="N315" s="1" t="s">
        <v>39</v>
      </c>
      <c r="O315" s="1" t="s">
        <v>279</v>
      </c>
      <c r="P315" s="1" t="s">
        <v>280</v>
      </c>
      <c r="Q315" s="1" t="s">
        <v>621</v>
      </c>
      <c r="R315" s="1" t="s">
        <v>1125</v>
      </c>
      <c r="S315" s="2">
        <v>3801142</v>
      </c>
      <c r="T315" s="2">
        <v>2377132</v>
      </c>
      <c r="U315" s="2">
        <v>950852.8</v>
      </c>
      <c r="V315" s="3"/>
      <c r="W315" s="27">
        <f t="shared" si="12"/>
        <v>0.4</v>
      </c>
      <c r="X315" s="27">
        <f t="shared" si="13"/>
        <v>0</v>
      </c>
      <c r="Y315" s="3">
        <v>1426279.2</v>
      </c>
      <c r="Z315" s="29">
        <f t="shared" si="14"/>
        <v>0.6</v>
      </c>
    </row>
    <row r="316" spans="1:26" x14ac:dyDescent="0.25">
      <c r="A316" s="1" t="s">
        <v>1341</v>
      </c>
      <c r="B316" s="1" t="s">
        <v>1342</v>
      </c>
      <c r="C316" s="1" t="s">
        <v>1343</v>
      </c>
      <c r="D316" s="1" t="s">
        <v>1884</v>
      </c>
      <c r="E316" s="1" t="s">
        <v>45</v>
      </c>
      <c r="F316" s="8"/>
      <c r="G316" s="8">
        <v>43811</v>
      </c>
      <c r="H316" s="11">
        <v>1</v>
      </c>
      <c r="I316" s="11" t="s">
        <v>2105</v>
      </c>
      <c r="J316" s="11" t="s">
        <v>1968</v>
      </c>
      <c r="K316" s="1" t="s">
        <v>101</v>
      </c>
      <c r="L316" s="1" t="s">
        <v>102</v>
      </c>
      <c r="M316" s="1" t="s">
        <v>1203</v>
      </c>
      <c r="N316" s="1" t="s">
        <v>39</v>
      </c>
      <c r="O316" s="1" t="s">
        <v>23</v>
      </c>
      <c r="P316" s="1" t="s">
        <v>84</v>
      </c>
      <c r="Q316" s="1" t="s">
        <v>237</v>
      </c>
      <c r="R316" s="1" t="s">
        <v>755</v>
      </c>
      <c r="S316" s="2">
        <v>222615</v>
      </c>
      <c r="T316" s="2">
        <v>190540</v>
      </c>
      <c r="U316" s="2">
        <v>152432</v>
      </c>
      <c r="V316" s="3"/>
      <c r="W316" s="27">
        <f t="shared" si="12"/>
        <v>0.8</v>
      </c>
      <c r="X316" s="27">
        <f t="shared" si="13"/>
        <v>0</v>
      </c>
      <c r="Y316" s="3">
        <v>38108</v>
      </c>
      <c r="Z316" s="29">
        <f t="shared" si="14"/>
        <v>0.2</v>
      </c>
    </row>
    <row r="317" spans="1:26" x14ac:dyDescent="0.25">
      <c r="A317" s="1" t="s">
        <v>1345</v>
      </c>
      <c r="B317" s="1" t="s">
        <v>1325</v>
      </c>
      <c r="C317" s="1" t="s">
        <v>1326</v>
      </c>
      <c r="D317" s="1" t="s">
        <v>1885</v>
      </c>
      <c r="E317" s="1" t="s">
        <v>16</v>
      </c>
      <c r="F317" s="8"/>
      <c r="G317" s="8">
        <v>44088</v>
      </c>
      <c r="H317" s="11">
        <v>1</v>
      </c>
      <c r="I317" s="11" t="s">
        <v>2101</v>
      </c>
      <c r="J317" s="11" t="s">
        <v>2010</v>
      </c>
      <c r="K317" s="1" t="s">
        <v>101</v>
      </c>
      <c r="L317" s="1" t="s">
        <v>102</v>
      </c>
      <c r="M317" s="1" t="s">
        <v>1276</v>
      </c>
      <c r="N317" s="1" t="s">
        <v>39</v>
      </c>
      <c r="O317" s="1" t="s">
        <v>279</v>
      </c>
      <c r="P317" s="1" t="s">
        <v>280</v>
      </c>
      <c r="Q317" s="1" t="s">
        <v>1070</v>
      </c>
      <c r="R317" s="1" t="s">
        <v>1044</v>
      </c>
      <c r="S317" s="2">
        <v>1225971</v>
      </c>
      <c r="T317" s="2">
        <v>1225971</v>
      </c>
      <c r="U317" s="2">
        <v>858179.7</v>
      </c>
      <c r="V317" s="3"/>
      <c r="W317" s="27">
        <f t="shared" si="12"/>
        <v>0.7</v>
      </c>
      <c r="X317" s="27">
        <f t="shared" si="13"/>
        <v>0</v>
      </c>
      <c r="Y317" s="3">
        <v>367791.3</v>
      </c>
      <c r="Z317" s="29">
        <f t="shared" si="14"/>
        <v>0.3</v>
      </c>
    </row>
    <row r="318" spans="1:26" x14ac:dyDescent="0.25">
      <c r="A318" s="1" t="s">
        <v>1353</v>
      </c>
      <c r="B318" s="1" t="s">
        <v>1354</v>
      </c>
      <c r="C318" s="1" t="s">
        <v>1141</v>
      </c>
      <c r="D318" s="1" t="s">
        <v>1886</v>
      </c>
      <c r="E318" s="1" t="s">
        <v>16</v>
      </c>
      <c r="F318" s="8"/>
      <c r="G318" s="8">
        <v>44343</v>
      </c>
      <c r="H318" s="11">
        <v>1</v>
      </c>
      <c r="I318" s="11" t="s">
        <v>2103</v>
      </c>
      <c r="J318" s="11" t="s">
        <v>2011</v>
      </c>
      <c r="K318" s="1" t="s">
        <v>101</v>
      </c>
      <c r="L318" s="1" t="s">
        <v>102</v>
      </c>
      <c r="M318" s="1" t="s">
        <v>1276</v>
      </c>
      <c r="N318" s="1" t="s">
        <v>39</v>
      </c>
      <c r="O318" s="1" t="s">
        <v>279</v>
      </c>
      <c r="P318" s="1" t="s">
        <v>280</v>
      </c>
      <c r="Q318" s="1" t="s">
        <v>958</v>
      </c>
      <c r="R318" s="1" t="s">
        <v>1208</v>
      </c>
      <c r="S318" s="2">
        <v>3400545</v>
      </c>
      <c r="T318" s="2">
        <v>3311726</v>
      </c>
      <c r="U318" s="2">
        <v>1324690.3999999999</v>
      </c>
      <c r="V318" s="3"/>
      <c r="W318" s="27">
        <f t="shared" si="12"/>
        <v>0.39999999999999997</v>
      </c>
      <c r="X318" s="27">
        <f t="shared" si="13"/>
        <v>0</v>
      </c>
      <c r="Y318" s="3">
        <v>1987035.6</v>
      </c>
      <c r="Z318" s="29">
        <f t="shared" si="14"/>
        <v>0.6</v>
      </c>
    </row>
    <row r="319" spans="1:26" x14ac:dyDescent="0.25">
      <c r="A319" s="1" t="s">
        <v>1357</v>
      </c>
      <c r="B319" s="1" t="s">
        <v>1358</v>
      </c>
      <c r="C319" s="1" t="s">
        <v>205</v>
      </c>
      <c r="D319" s="1" t="s">
        <v>1887</v>
      </c>
      <c r="E319" s="1" t="s">
        <v>16</v>
      </c>
      <c r="F319" s="8"/>
      <c r="G319" s="8">
        <v>44315</v>
      </c>
      <c r="H319" s="11">
        <v>1</v>
      </c>
      <c r="I319" s="11" t="s">
        <v>2103</v>
      </c>
      <c r="J319" s="11" t="s">
        <v>2017</v>
      </c>
      <c r="K319" s="1" t="s">
        <v>101</v>
      </c>
      <c r="L319" s="1" t="s">
        <v>102</v>
      </c>
      <c r="M319" s="1" t="s">
        <v>1276</v>
      </c>
      <c r="N319" s="1" t="s">
        <v>39</v>
      </c>
      <c r="O319" s="1" t="s">
        <v>279</v>
      </c>
      <c r="P319" s="1" t="s">
        <v>280</v>
      </c>
      <c r="Q319" s="1" t="s">
        <v>1334</v>
      </c>
      <c r="R319" s="1" t="s">
        <v>1334</v>
      </c>
      <c r="S319" s="2">
        <v>1304888</v>
      </c>
      <c r="T319" s="2">
        <v>1303412</v>
      </c>
      <c r="U319" s="2">
        <v>912388.4</v>
      </c>
      <c r="V319" s="3"/>
      <c r="W319" s="27">
        <f t="shared" si="12"/>
        <v>0.70000000000000007</v>
      </c>
      <c r="X319" s="27">
        <f t="shared" si="13"/>
        <v>0</v>
      </c>
      <c r="Y319" s="3">
        <v>391023.6</v>
      </c>
      <c r="Z319" s="29">
        <f t="shared" si="14"/>
        <v>0.3</v>
      </c>
    </row>
    <row r="320" spans="1:26" x14ac:dyDescent="0.25">
      <c r="A320" s="1" t="s">
        <v>1360</v>
      </c>
      <c r="B320" s="1" t="s">
        <v>1361</v>
      </c>
      <c r="C320" s="1" t="s">
        <v>134</v>
      </c>
      <c r="D320" s="1" t="s">
        <v>1888</v>
      </c>
      <c r="E320" s="1" t="s">
        <v>16</v>
      </c>
      <c r="F320" s="8"/>
      <c r="G320" s="8">
        <v>44260</v>
      </c>
      <c r="H320" s="11">
        <v>1</v>
      </c>
      <c r="I320" s="11" t="s">
        <v>2104</v>
      </c>
      <c r="J320" s="11" t="s">
        <v>1973</v>
      </c>
      <c r="K320" s="1" t="s">
        <v>101</v>
      </c>
      <c r="L320" s="1" t="s">
        <v>102</v>
      </c>
      <c r="M320" s="1" t="s">
        <v>1276</v>
      </c>
      <c r="N320" s="1" t="s">
        <v>39</v>
      </c>
      <c r="O320" s="1" t="s">
        <v>279</v>
      </c>
      <c r="P320" s="1" t="s">
        <v>280</v>
      </c>
      <c r="Q320" s="1" t="s">
        <v>729</v>
      </c>
      <c r="R320" s="1" t="s">
        <v>1205</v>
      </c>
      <c r="S320" s="2">
        <v>19742355</v>
      </c>
      <c r="T320" s="2">
        <v>13880152</v>
      </c>
      <c r="U320" s="2">
        <v>9716106.4000000004</v>
      </c>
      <c r="V320" s="3"/>
      <c r="W320" s="27">
        <f t="shared" si="12"/>
        <v>0.70000000000000007</v>
      </c>
      <c r="X320" s="27">
        <f t="shared" si="13"/>
        <v>0</v>
      </c>
      <c r="Y320" s="3">
        <v>4164045.6</v>
      </c>
      <c r="Z320" s="29">
        <f t="shared" si="14"/>
        <v>0.3</v>
      </c>
    </row>
    <row r="321" spans="1:26" x14ac:dyDescent="0.25">
      <c r="A321" s="1" t="s">
        <v>1362</v>
      </c>
      <c r="B321" s="1" t="s">
        <v>1363</v>
      </c>
      <c r="C321" s="1" t="s">
        <v>1364</v>
      </c>
      <c r="D321" s="1" t="s">
        <v>1889</v>
      </c>
      <c r="E321" s="1" t="s">
        <v>16</v>
      </c>
      <c r="F321" s="8"/>
      <c r="G321" s="8">
        <v>44319</v>
      </c>
      <c r="H321" s="11">
        <v>1</v>
      </c>
      <c r="I321" s="11" t="s">
        <v>2102</v>
      </c>
      <c r="J321" s="11" t="s">
        <v>1964</v>
      </c>
      <c r="K321" s="1" t="s">
        <v>101</v>
      </c>
      <c r="L321" s="1" t="s">
        <v>102</v>
      </c>
      <c r="M321" s="1" t="s">
        <v>1276</v>
      </c>
      <c r="N321" s="1" t="s">
        <v>39</v>
      </c>
      <c r="O321" s="1" t="s">
        <v>279</v>
      </c>
      <c r="P321" s="1" t="s">
        <v>280</v>
      </c>
      <c r="Q321" s="1" t="s">
        <v>1338</v>
      </c>
      <c r="R321" s="1" t="s">
        <v>1215</v>
      </c>
      <c r="S321" s="2">
        <v>559020</v>
      </c>
      <c r="T321" s="2">
        <v>559020</v>
      </c>
      <c r="U321" s="2">
        <v>391314</v>
      </c>
      <c r="V321" s="3"/>
      <c r="W321" s="27">
        <f t="shared" si="12"/>
        <v>0.7</v>
      </c>
      <c r="X321" s="27">
        <f t="shared" si="13"/>
        <v>0</v>
      </c>
      <c r="Y321" s="3">
        <v>167706</v>
      </c>
      <c r="Z321" s="29">
        <f t="shared" si="14"/>
        <v>0.3</v>
      </c>
    </row>
    <row r="322" spans="1:26" x14ac:dyDescent="0.25">
      <c r="A322" s="1" t="s">
        <v>1365</v>
      </c>
      <c r="B322" s="1" t="s">
        <v>1366</v>
      </c>
      <c r="C322" s="1" t="s">
        <v>713</v>
      </c>
      <c r="D322" s="1" t="s">
        <v>1890</v>
      </c>
      <c r="E322" s="1" t="s">
        <v>16</v>
      </c>
      <c r="F322" s="8"/>
      <c r="G322" s="8">
        <v>44265</v>
      </c>
      <c r="H322" s="11">
        <v>1</v>
      </c>
      <c r="I322" s="11" t="s">
        <v>2101</v>
      </c>
      <c r="J322" s="11" t="s">
        <v>2003</v>
      </c>
      <c r="K322" s="1" t="s">
        <v>101</v>
      </c>
      <c r="L322" s="1" t="s">
        <v>102</v>
      </c>
      <c r="M322" s="1" t="s">
        <v>1276</v>
      </c>
      <c r="N322" s="1" t="s">
        <v>39</v>
      </c>
      <c r="O322" s="1" t="s">
        <v>279</v>
      </c>
      <c r="P322" s="1" t="s">
        <v>280</v>
      </c>
      <c r="Q322" s="1" t="s">
        <v>1059</v>
      </c>
      <c r="R322" s="1" t="s">
        <v>1022</v>
      </c>
      <c r="S322" s="2">
        <v>3392420</v>
      </c>
      <c r="T322" s="2">
        <v>3378804</v>
      </c>
      <c r="U322" s="2">
        <v>2365162.7999999998</v>
      </c>
      <c r="V322" s="3"/>
      <c r="W322" s="27">
        <f t="shared" si="12"/>
        <v>0.7</v>
      </c>
      <c r="X322" s="27">
        <f t="shared" si="13"/>
        <v>0</v>
      </c>
      <c r="Y322" s="3">
        <v>1013641.2</v>
      </c>
      <c r="Z322" s="29">
        <f t="shared" si="14"/>
        <v>0.3</v>
      </c>
    </row>
    <row r="323" spans="1:26" x14ac:dyDescent="0.25">
      <c r="A323" s="1" t="s">
        <v>1368</v>
      </c>
      <c r="B323" s="1" t="s">
        <v>1369</v>
      </c>
      <c r="C323" s="1" t="s">
        <v>1018</v>
      </c>
      <c r="D323" s="1" t="s">
        <v>1891</v>
      </c>
      <c r="E323" s="1" t="s">
        <v>26</v>
      </c>
      <c r="F323" s="8"/>
      <c r="G323" s="8">
        <v>43971</v>
      </c>
      <c r="H323" s="11">
        <v>1</v>
      </c>
      <c r="I323" s="11" t="s">
        <v>2104</v>
      </c>
      <c r="J323" s="11" t="s">
        <v>1966</v>
      </c>
      <c r="K323" s="1" t="s">
        <v>101</v>
      </c>
      <c r="L323" s="1" t="s">
        <v>102</v>
      </c>
      <c r="M323" s="1" t="s">
        <v>1347</v>
      </c>
      <c r="N323" s="1" t="s">
        <v>39</v>
      </c>
      <c r="O323" s="1" t="s">
        <v>23</v>
      </c>
      <c r="P323" s="1" t="s">
        <v>35</v>
      </c>
      <c r="Q323" s="1" t="s">
        <v>1323</v>
      </c>
      <c r="R323" s="1" t="s">
        <v>1015</v>
      </c>
      <c r="S323" s="2">
        <v>2735307.95</v>
      </c>
      <c r="T323" s="2">
        <v>2735307.95</v>
      </c>
      <c r="U323" s="2">
        <v>1641184.77</v>
      </c>
      <c r="V323" s="3"/>
      <c r="W323" s="27">
        <f t="shared" si="12"/>
        <v>0.6</v>
      </c>
      <c r="X323" s="27">
        <f t="shared" si="13"/>
        <v>0</v>
      </c>
      <c r="Y323" s="3">
        <v>1094123.18</v>
      </c>
      <c r="Z323" s="29">
        <f t="shared" si="14"/>
        <v>0.39999999999999997</v>
      </c>
    </row>
    <row r="324" spans="1:26" x14ac:dyDescent="0.25">
      <c r="A324" s="1" t="s">
        <v>1370</v>
      </c>
      <c r="B324" s="1" t="s">
        <v>1371</v>
      </c>
      <c r="C324" s="1" t="s">
        <v>1262</v>
      </c>
      <c r="D324" s="1" t="s">
        <v>1892</v>
      </c>
      <c r="E324" s="1" t="s">
        <v>16</v>
      </c>
      <c r="F324" s="8"/>
      <c r="G324" s="8">
        <v>43733</v>
      </c>
      <c r="H324" s="11">
        <v>1</v>
      </c>
      <c r="I324" s="11" t="s">
        <v>2103</v>
      </c>
      <c r="J324" s="11" t="s">
        <v>2026</v>
      </c>
      <c r="K324" s="1" t="s">
        <v>299</v>
      </c>
      <c r="L324" s="1" t="s">
        <v>300</v>
      </c>
      <c r="M324" s="1" t="s">
        <v>1306</v>
      </c>
      <c r="N324" s="1" t="s">
        <v>17</v>
      </c>
      <c r="O324" s="1" t="s">
        <v>18</v>
      </c>
      <c r="P324" s="1" t="s">
        <v>572</v>
      </c>
      <c r="Q324" s="1" t="s">
        <v>1208</v>
      </c>
      <c r="R324" s="1" t="s">
        <v>1115</v>
      </c>
      <c r="S324" s="2">
        <v>8038334.7400000002</v>
      </c>
      <c r="T324" s="2">
        <v>8038334.7400000002</v>
      </c>
      <c r="U324" s="2">
        <v>6832584.5199999996</v>
      </c>
      <c r="V324" s="3"/>
      <c r="W324" s="27">
        <f t="shared" ref="W324:W387" si="15">U324/T324</f>
        <v>0.84999999888036504</v>
      </c>
      <c r="X324" s="27">
        <f t="shared" ref="X324:X387" si="16">V324/T324</f>
        <v>0</v>
      </c>
      <c r="Y324" s="3">
        <v>1205750.22</v>
      </c>
      <c r="Z324" s="29">
        <f t="shared" ref="Z324:Z387" si="17">Y324/T324</f>
        <v>0.15000000111963488</v>
      </c>
    </row>
    <row r="325" spans="1:26" x14ac:dyDescent="0.25">
      <c r="A325" s="1" t="s">
        <v>1372</v>
      </c>
      <c r="B325" s="1" t="s">
        <v>1373</v>
      </c>
      <c r="C325" s="1" t="s">
        <v>1074</v>
      </c>
      <c r="D325" s="1" t="s">
        <v>1893</v>
      </c>
      <c r="E325" s="1" t="s">
        <v>16</v>
      </c>
      <c r="F325" s="8"/>
      <c r="G325" s="8">
        <v>43900</v>
      </c>
      <c r="H325" s="11">
        <v>1</v>
      </c>
      <c r="I325" s="11" t="s">
        <v>91</v>
      </c>
      <c r="J325" s="11" t="s">
        <v>1977</v>
      </c>
      <c r="K325" s="1" t="s">
        <v>101</v>
      </c>
      <c r="L325" s="1" t="s">
        <v>102</v>
      </c>
      <c r="M325" s="1" t="s">
        <v>1347</v>
      </c>
      <c r="N325" s="1" t="s">
        <v>39</v>
      </c>
      <c r="O325" s="1" t="s">
        <v>23</v>
      </c>
      <c r="P325" s="1" t="s">
        <v>35</v>
      </c>
      <c r="Q325" s="1" t="s">
        <v>692</v>
      </c>
      <c r="R325" s="1" t="s">
        <v>1301</v>
      </c>
      <c r="S325" s="2">
        <v>1065649</v>
      </c>
      <c r="T325" s="2">
        <v>893640</v>
      </c>
      <c r="U325" s="2">
        <v>714912</v>
      </c>
      <c r="V325" s="3"/>
      <c r="W325" s="27">
        <f t="shared" si="15"/>
        <v>0.8</v>
      </c>
      <c r="X325" s="27">
        <f t="shared" si="16"/>
        <v>0</v>
      </c>
      <c r="Y325" s="3">
        <v>178728</v>
      </c>
      <c r="Z325" s="29">
        <f t="shared" si="17"/>
        <v>0.2</v>
      </c>
    </row>
    <row r="326" spans="1:26" x14ac:dyDescent="0.25">
      <c r="A326" s="1" t="s">
        <v>1374</v>
      </c>
      <c r="B326" s="1" t="s">
        <v>1375</v>
      </c>
      <c r="C326" s="1" t="s">
        <v>246</v>
      </c>
      <c r="D326" s="1" t="s">
        <v>1894</v>
      </c>
      <c r="E326" s="1" t="s">
        <v>16</v>
      </c>
      <c r="F326" s="8"/>
      <c r="G326" s="8">
        <v>44271</v>
      </c>
      <c r="H326" s="11">
        <v>1</v>
      </c>
      <c r="I326" s="11" t="s">
        <v>40</v>
      </c>
      <c r="J326" s="11" t="s">
        <v>2015</v>
      </c>
      <c r="K326" s="1" t="s">
        <v>101</v>
      </c>
      <c r="L326" s="1" t="s">
        <v>102</v>
      </c>
      <c r="M326" s="1" t="s">
        <v>1276</v>
      </c>
      <c r="N326" s="1" t="s">
        <v>39</v>
      </c>
      <c r="O326" s="1" t="s">
        <v>279</v>
      </c>
      <c r="P326" s="1" t="s">
        <v>280</v>
      </c>
      <c r="Q326" s="1" t="s">
        <v>293</v>
      </c>
      <c r="R326" s="1" t="s">
        <v>700</v>
      </c>
      <c r="S326" s="2">
        <v>10748134</v>
      </c>
      <c r="T326" s="2">
        <v>9355418</v>
      </c>
      <c r="U326" s="2">
        <v>3742167.2</v>
      </c>
      <c r="V326" s="3"/>
      <c r="W326" s="27">
        <f t="shared" si="15"/>
        <v>0.4</v>
      </c>
      <c r="X326" s="27">
        <f t="shared" si="16"/>
        <v>0</v>
      </c>
      <c r="Y326" s="3">
        <v>5613250.7999999998</v>
      </c>
      <c r="Z326" s="29">
        <f t="shared" si="17"/>
        <v>0.6</v>
      </c>
    </row>
    <row r="327" spans="1:26" x14ac:dyDescent="0.25">
      <c r="A327" s="1" t="s">
        <v>1376</v>
      </c>
      <c r="B327" s="1" t="s">
        <v>1377</v>
      </c>
      <c r="C327" s="1" t="s">
        <v>319</v>
      </c>
      <c r="D327" s="1" t="s">
        <v>1895</v>
      </c>
      <c r="E327" s="1" t="s">
        <v>16</v>
      </c>
      <c r="F327" s="8"/>
      <c r="G327" s="8">
        <v>44343</v>
      </c>
      <c r="H327" s="11">
        <v>1</v>
      </c>
      <c r="I327" s="11" t="s">
        <v>2102</v>
      </c>
      <c r="J327" s="11" t="s">
        <v>1964</v>
      </c>
      <c r="K327" s="1" t="s">
        <v>101</v>
      </c>
      <c r="L327" s="1" t="s">
        <v>102</v>
      </c>
      <c r="M327" s="1" t="s">
        <v>1276</v>
      </c>
      <c r="N327" s="1" t="s">
        <v>39</v>
      </c>
      <c r="O327" s="1" t="s">
        <v>279</v>
      </c>
      <c r="P327" s="1" t="s">
        <v>280</v>
      </c>
      <c r="Q327" s="1" t="s">
        <v>1334</v>
      </c>
      <c r="R327" s="1" t="s">
        <v>504</v>
      </c>
      <c r="S327" s="2">
        <v>1113636</v>
      </c>
      <c r="T327" s="2">
        <v>1113636</v>
      </c>
      <c r="U327" s="2">
        <v>779545.2</v>
      </c>
      <c r="V327" s="3"/>
      <c r="W327" s="27">
        <f t="shared" si="15"/>
        <v>0.7</v>
      </c>
      <c r="X327" s="27">
        <f t="shared" si="16"/>
        <v>0</v>
      </c>
      <c r="Y327" s="3">
        <v>334090.8</v>
      </c>
      <c r="Z327" s="29">
        <f t="shared" si="17"/>
        <v>0.3</v>
      </c>
    </row>
    <row r="328" spans="1:26" x14ac:dyDescent="0.25">
      <c r="A328" s="1" t="s">
        <v>1380</v>
      </c>
      <c r="B328" s="1" t="s">
        <v>1381</v>
      </c>
      <c r="C328" s="1" t="s">
        <v>62</v>
      </c>
      <c r="D328" s="1" t="s">
        <v>1703</v>
      </c>
      <c r="E328" s="1" t="s">
        <v>16</v>
      </c>
      <c r="F328" s="8">
        <v>43516</v>
      </c>
      <c r="G328" s="8">
        <v>44256</v>
      </c>
      <c r="H328" s="11">
        <v>1</v>
      </c>
      <c r="I328" s="11" t="s">
        <v>2104</v>
      </c>
      <c r="J328" s="11" t="s">
        <v>1991</v>
      </c>
      <c r="K328" s="1" t="s">
        <v>101</v>
      </c>
      <c r="L328" s="1" t="s">
        <v>102</v>
      </c>
      <c r="M328" s="1" t="s">
        <v>1276</v>
      </c>
      <c r="N328" s="1" t="s">
        <v>39</v>
      </c>
      <c r="O328" s="1" t="s">
        <v>279</v>
      </c>
      <c r="P328" s="1" t="s">
        <v>280</v>
      </c>
      <c r="Q328" s="1" t="s">
        <v>1382</v>
      </c>
      <c r="R328" s="1" t="s">
        <v>1339</v>
      </c>
      <c r="S328" s="2">
        <v>10646206</v>
      </c>
      <c r="T328" s="2">
        <v>3027917</v>
      </c>
      <c r="U328" s="2">
        <v>1059770.95</v>
      </c>
      <c r="V328" s="3"/>
      <c r="W328" s="27">
        <f t="shared" si="15"/>
        <v>0.35</v>
      </c>
      <c r="X328" s="27">
        <f t="shared" si="16"/>
        <v>0</v>
      </c>
      <c r="Y328" s="3">
        <v>1968146.05</v>
      </c>
      <c r="Z328" s="29">
        <f t="shared" si="17"/>
        <v>0.65</v>
      </c>
    </row>
    <row r="329" spans="1:26" x14ac:dyDescent="0.25">
      <c r="A329" s="1" t="s">
        <v>1383</v>
      </c>
      <c r="B329" s="1" t="s">
        <v>1384</v>
      </c>
      <c r="C329" s="1" t="s">
        <v>1385</v>
      </c>
      <c r="D329" s="1" t="s">
        <v>1896</v>
      </c>
      <c r="E329" s="1" t="s">
        <v>16</v>
      </c>
      <c r="F329" s="8"/>
      <c r="G329" s="8">
        <v>44319</v>
      </c>
      <c r="H329" s="11">
        <v>1</v>
      </c>
      <c r="I329" s="11" t="s">
        <v>2100</v>
      </c>
      <c r="J329" s="11" t="s">
        <v>2029</v>
      </c>
      <c r="K329" s="1" t="s">
        <v>299</v>
      </c>
      <c r="L329" s="1" t="s">
        <v>300</v>
      </c>
      <c r="M329" s="1" t="s">
        <v>1276</v>
      </c>
      <c r="N329" s="1" t="s">
        <v>39</v>
      </c>
      <c r="O329" s="1" t="s">
        <v>279</v>
      </c>
      <c r="P329" s="1" t="s">
        <v>280</v>
      </c>
      <c r="Q329" s="1" t="s">
        <v>1386</v>
      </c>
      <c r="R329" s="1" t="s">
        <v>1298</v>
      </c>
      <c r="S329" s="2">
        <v>18229833</v>
      </c>
      <c r="T329" s="2">
        <v>4277931</v>
      </c>
      <c r="U329" s="2">
        <v>1711172.4</v>
      </c>
      <c r="V329" s="3"/>
      <c r="W329" s="27">
        <f t="shared" si="15"/>
        <v>0.39999999999999997</v>
      </c>
      <c r="X329" s="27">
        <f t="shared" si="16"/>
        <v>0</v>
      </c>
      <c r="Y329" s="3">
        <v>2566758.6</v>
      </c>
      <c r="Z329" s="29">
        <f t="shared" si="17"/>
        <v>0.6</v>
      </c>
    </row>
    <row r="330" spans="1:26" x14ac:dyDescent="0.25">
      <c r="A330" s="1" t="s">
        <v>1390</v>
      </c>
      <c r="B330" s="1" t="s">
        <v>1391</v>
      </c>
      <c r="C330" s="1" t="s">
        <v>484</v>
      </c>
      <c r="D330" s="1" t="s">
        <v>1897</v>
      </c>
      <c r="E330" s="1" t="s">
        <v>16</v>
      </c>
      <c r="F330" s="8"/>
      <c r="G330" s="8">
        <v>44131</v>
      </c>
      <c r="H330" s="11">
        <v>1</v>
      </c>
      <c r="I330" s="11" t="s">
        <v>91</v>
      </c>
      <c r="J330" s="11" t="s">
        <v>2024</v>
      </c>
      <c r="K330" s="1" t="s">
        <v>101</v>
      </c>
      <c r="L330" s="1" t="s">
        <v>102</v>
      </c>
      <c r="M330" s="1" t="s">
        <v>947</v>
      </c>
      <c r="N330" s="1" t="s">
        <v>39</v>
      </c>
      <c r="O330" s="1" t="s">
        <v>279</v>
      </c>
      <c r="P330" s="1" t="s">
        <v>948</v>
      </c>
      <c r="Q330" s="1" t="s">
        <v>1139</v>
      </c>
      <c r="R330" s="1" t="s">
        <v>700</v>
      </c>
      <c r="S330" s="2">
        <v>39345404</v>
      </c>
      <c r="T330" s="2">
        <v>36029312</v>
      </c>
      <c r="U330" s="2">
        <v>11529379.84</v>
      </c>
      <c r="V330" s="3"/>
      <c r="W330" s="27">
        <f t="shared" si="15"/>
        <v>0.32</v>
      </c>
      <c r="X330" s="27">
        <f t="shared" si="16"/>
        <v>0</v>
      </c>
      <c r="Y330" s="3">
        <v>24499932.16</v>
      </c>
      <c r="Z330" s="29">
        <f t="shared" si="17"/>
        <v>0.68</v>
      </c>
    </row>
    <row r="331" spans="1:26" x14ac:dyDescent="0.25">
      <c r="A331" s="1" t="s">
        <v>1392</v>
      </c>
      <c r="B331" s="1" t="s">
        <v>1393</v>
      </c>
      <c r="C331" s="1" t="s">
        <v>484</v>
      </c>
      <c r="D331" s="1" t="s">
        <v>1897</v>
      </c>
      <c r="E331" s="1" t="s">
        <v>16</v>
      </c>
      <c r="F331" s="8"/>
      <c r="G331" s="8">
        <v>44131</v>
      </c>
      <c r="H331" s="11">
        <v>1</v>
      </c>
      <c r="I331" s="11" t="s">
        <v>91</v>
      </c>
      <c r="J331" s="11" t="s">
        <v>2024</v>
      </c>
      <c r="K331" s="1" t="s">
        <v>101</v>
      </c>
      <c r="L331" s="1" t="s">
        <v>102</v>
      </c>
      <c r="M331" s="1" t="s">
        <v>947</v>
      </c>
      <c r="N331" s="1" t="s">
        <v>39</v>
      </c>
      <c r="O331" s="1" t="s">
        <v>279</v>
      </c>
      <c r="P331" s="1" t="s">
        <v>948</v>
      </c>
      <c r="Q331" s="1" t="s">
        <v>1139</v>
      </c>
      <c r="R331" s="1" t="s">
        <v>700</v>
      </c>
      <c r="S331" s="2">
        <v>36228801</v>
      </c>
      <c r="T331" s="2">
        <v>34146128</v>
      </c>
      <c r="U331" s="2">
        <v>10926760.960000001</v>
      </c>
      <c r="V331" s="3"/>
      <c r="W331" s="27">
        <f t="shared" si="15"/>
        <v>0.32</v>
      </c>
      <c r="X331" s="27">
        <f t="shared" si="16"/>
        <v>0</v>
      </c>
      <c r="Y331" s="3">
        <v>23219367.039999999</v>
      </c>
      <c r="Z331" s="29">
        <f t="shared" si="17"/>
        <v>0.67999999999999994</v>
      </c>
    </row>
    <row r="332" spans="1:26" x14ac:dyDescent="0.25">
      <c r="A332" s="1" t="s">
        <v>1395</v>
      </c>
      <c r="B332" s="1" t="s">
        <v>898</v>
      </c>
      <c r="C332" s="1" t="s">
        <v>403</v>
      </c>
      <c r="D332" s="1" t="s">
        <v>1898</v>
      </c>
      <c r="E332" s="1" t="s">
        <v>16</v>
      </c>
      <c r="F332" s="8"/>
      <c r="G332" s="8">
        <v>43901</v>
      </c>
      <c r="H332" s="11">
        <v>1</v>
      </c>
      <c r="I332" s="11" t="s">
        <v>2100</v>
      </c>
      <c r="J332" s="11" t="s">
        <v>1956</v>
      </c>
      <c r="K332" s="1" t="s">
        <v>101</v>
      </c>
      <c r="L332" s="1" t="s">
        <v>102</v>
      </c>
      <c r="M332" s="1" t="s">
        <v>1346</v>
      </c>
      <c r="N332" s="1" t="s">
        <v>39</v>
      </c>
      <c r="O332" s="1" t="s">
        <v>23</v>
      </c>
      <c r="P332" s="1" t="s">
        <v>24</v>
      </c>
      <c r="Q332" s="1" t="s">
        <v>1344</v>
      </c>
      <c r="R332" s="1" t="s">
        <v>709</v>
      </c>
      <c r="S332" s="2">
        <v>2776295.96</v>
      </c>
      <c r="T332" s="2">
        <v>1978615.44</v>
      </c>
      <c r="U332" s="2">
        <v>1187169.26</v>
      </c>
      <c r="V332" s="3"/>
      <c r="W332" s="27">
        <f t="shared" si="15"/>
        <v>0.59999999797838433</v>
      </c>
      <c r="X332" s="27">
        <f t="shared" si="16"/>
        <v>0</v>
      </c>
      <c r="Y332" s="3">
        <v>791446.18</v>
      </c>
      <c r="Z332" s="29">
        <f t="shared" si="17"/>
        <v>0.40000000202161573</v>
      </c>
    </row>
    <row r="333" spans="1:26" x14ac:dyDescent="0.25">
      <c r="A333" s="1" t="s">
        <v>1399</v>
      </c>
      <c r="B333" s="1" t="s">
        <v>1400</v>
      </c>
      <c r="C333" s="1" t="s">
        <v>37</v>
      </c>
      <c r="D333" s="1" t="s">
        <v>1678</v>
      </c>
      <c r="E333" s="1" t="s">
        <v>38</v>
      </c>
      <c r="F333" s="8"/>
      <c r="G333" s="8">
        <v>44281</v>
      </c>
      <c r="H333" s="11">
        <v>1</v>
      </c>
      <c r="I333" s="11" t="s">
        <v>37</v>
      </c>
      <c r="J333" s="11" t="s">
        <v>1982</v>
      </c>
      <c r="K333" s="1" t="s">
        <v>299</v>
      </c>
      <c r="L333" s="1" t="s">
        <v>300</v>
      </c>
      <c r="M333" s="1" t="s">
        <v>1276</v>
      </c>
      <c r="N333" s="1" t="s">
        <v>39</v>
      </c>
      <c r="O333" s="1" t="s">
        <v>279</v>
      </c>
      <c r="P333" s="1" t="s">
        <v>280</v>
      </c>
      <c r="Q333" s="1" t="s">
        <v>1001</v>
      </c>
      <c r="R333" s="1" t="s">
        <v>1317</v>
      </c>
      <c r="S333" s="2">
        <v>31956632</v>
      </c>
      <c r="T333" s="2">
        <v>29210700</v>
      </c>
      <c r="U333" s="2">
        <v>11684280</v>
      </c>
      <c r="V333" s="3"/>
      <c r="W333" s="27">
        <f t="shared" si="15"/>
        <v>0.4</v>
      </c>
      <c r="X333" s="27">
        <f t="shared" si="16"/>
        <v>0</v>
      </c>
      <c r="Y333" s="3">
        <v>17526420</v>
      </c>
      <c r="Z333" s="29">
        <f t="shared" si="17"/>
        <v>0.6</v>
      </c>
    </row>
    <row r="334" spans="1:26" x14ac:dyDescent="0.25">
      <c r="A334" s="1" t="s">
        <v>1402</v>
      </c>
      <c r="B334" s="1" t="s">
        <v>1403</v>
      </c>
      <c r="C334" s="1" t="s">
        <v>37</v>
      </c>
      <c r="D334" s="1" t="s">
        <v>1678</v>
      </c>
      <c r="E334" s="1" t="s">
        <v>38</v>
      </c>
      <c r="F334" s="8">
        <v>43550</v>
      </c>
      <c r="G334" s="8">
        <v>44319</v>
      </c>
      <c r="H334" s="11">
        <v>1</v>
      </c>
      <c r="I334" s="11" t="s">
        <v>37</v>
      </c>
      <c r="J334" s="11" t="s">
        <v>1957</v>
      </c>
      <c r="K334" s="1" t="s">
        <v>299</v>
      </c>
      <c r="L334" s="1" t="s">
        <v>300</v>
      </c>
      <c r="M334" s="1" t="s">
        <v>1276</v>
      </c>
      <c r="N334" s="1" t="s">
        <v>39</v>
      </c>
      <c r="O334" s="1" t="s">
        <v>279</v>
      </c>
      <c r="P334" s="1" t="s">
        <v>280</v>
      </c>
      <c r="Q334" s="1" t="s">
        <v>1404</v>
      </c>
      <c r="R334" s="1" t="s">
        <v>1317</v>
      </c>
      <c r="S334" s="2">
        <v>12498591.380000001</v>
      </c>
      <c r="T334" s="2">
        <v>7854463</v>
      </c>
      <c r="U334" s="2">
        <v>3141785.2</v>
      </c>
      <c r="V334" s="3"/>
      <c r="W334" s="27">
        <f t="shared" si="15"/>
        <v>0.4</v>
      </c>
      <c r="X334" s="27">
        <f t="shared" si="16"/>
        <v>0</v>
      </c>
      <c r="Y334" s="3">
        <v>4712677.8</v>
      </c>
      <c r="Z334" s="29">
        <f t="shared" si="17"/>
        <v>0.6</v>
      </c>
    </row>
    <row r="335" spans="1:26" x14ac:dyDescent="0.25">
      <c r="A335" s="1" t="s">
        <v>1407</v>
      </c>
      <c r="B335" s="1" t="s">
        <v>1408</v>
      </c>
      <c r="C335" s="1" t="s">
        <v>60</v>
      </c>
      <c r="D335" s="1" t="s">
        <v>1670</v>
      </c>
      <c r="E335" s="1" t="s">
        <v>38</v>
      </c>
      <c r="F335" s="8"/>
      <c r="G335" s="8">
        <v>43892</v>
      </c>
      <c r="H335" s="11">
        <v>1</v>
      </c>
      <c r="I335" s="11" t="s">
        <v>60</v>
      </c>
      <c r="J335" s="11" t="s">
        <v>2022</v>
      </c>
      <c r="K335" s="1" t="s">
        <v>101</v>
      </c>
      <c r="L335" s="1" t="s">
        <v>102</v>
      </c>
      <c r="M335" s="1" t="s">
        <v>1276</v>
      </c>
      <c r="N335" s="1" t="s">
        <v>39</v>
      </c>
      <c r="O335" s="1" t="s">
        <v>279</v>
      </c>
      <c r="P335" s="1" t="s">
        <v>280</v>
      </c>
      <c r="Q335" s="1" t="s">
        <v>1155</v>
      </c>
      <c r="R335" s="1" t="s">
        <v>725</v>
      </c>
      <c r="S335" s="2">
        <v>9458691</v>
      </c>
      <c r="T335" s="2">
        <v>6519734</v>
      </c>
      <c r="U335" s="2">
        <v>2281906.9</v>
      </c>
      <c r="V335" s="3"/>
      <c r="W335" s="27">
        <f t="shared" si="15"/>
        <v>0.35</v>
      </c>
      <c r="X335" s="27">
        <f t="shared" si="16"/>
        <v>0</v>
      </c>
      <c r="Y335" s="3">
        <v>4237827.0999999996</v>
      </c>
      <c r="Z335" s="29">
        <f t="shared" si="17"/>
        <v>0.64999999999999991</v>
      </c>
    </row>
    <row r="336" spans="1:26" x14ac:dyDescent="0.25">
      <c r="A336" s="1" t="s">
        <v>1411</v>
      </c>
      <c r="B336" s="1" t="s">
        <v>1412</v>
      </c>
      <c r="C336" s="1" t="s">
        <v>1413</v>
      </c>
      <c r="D336" s="1" t="s">
        <v>1899</v>
      </c>
      <c r="E336" s="1" t="s">
        <v>16</v>
      </c>
      <c r="F336" s="8"/>
      <c r="G336" s="8">
        <v>43901</v>
      </c>
      <c r="H336" s="11">
        <v>1</v>
      </c>
      <c r="I336" s="11" t="s">
        <v>73</v>
      </c>
      <c r="J336" s="11" t="s">
        <v>1984</v>
      </c>
      <c r="K336" s="1" t="s">
        <v>101</v>
      </c>
      <c r="L336" s="1" t="s">
        <v>102</v>
      </c>
      <c r="M336" s="1" t="s">
        <v>1346</v>
      </c>
      <c r="N336" s="1" t="s">
        <v>39</v>
      </c>
      <c r="O336" s="1" t="s">
        <v>23</v>
      </c>
      <c r="P336" s="1" t="s">
        <v>24</v>
      </c>
      <c r="Q336" s="1" t="s">
        <v>1001</v>
      </c>
      <c r="R336" s="1" t="s">
        <v>1379</v>
      </c>
      <c r="S336" s="2">
        <v>2236706.3199999998</v>
      </c>
      <c r="T336" s="2">
        <v>1980718.86</v>
      </c>
      <c r="U336" s="2">
        <v>1188431.31</v>
      </c>
      <c r="V336" s="3"/>
      <c r="W336" s="27">
        <f t="shared" si="15"/>
        <v>0.59999999697079676</v>
      </c>
      <c r="X336" s="27">
        <f t="shared" si="16"/>
        <v>0</v>
      </c>
      <c r="Y336" s="3">
        <v>792287.55</v>
      </c>
      <c r="Z336" s="29">
        <f t="shared" si="17"/>
        <v>0.40000000302920324</v>
      </c>
    </row>
    <row r="337" spans="1:26" x14ac:dyDescent="0.25">
      <c r="A337" s="1" t="s">
        <v>1419</v>
      </c>
      <c r="B337" s="1" t="s">
        <v>1420</v>
      </c>
      <c r="C337" s="1" t="s">
        <v>121</v>
      </c>
      <c r="D337" s="1" t="s">
        <v>1900</v>
      </c>
      <c r="E337" s="1" t="s">
        <v>16</v>
      </c>
      <c r="F337" s="8"/>
      <c r="G337" s="8">
        <v>43727</v>
      </c>
      <c r="H337" s="11">
        <v>1</v>
      </c>
      <c r="I337" s="11" t="s">
        <v>2103</v>
      </c>
      <c r="J337" s="11" t="s">
        <v>2005</v>
      </c>
      <c r="K337" s="1" t="s">
        <v>299</v>
      </c>
      <c r="L337" s="1" t="s">
        <v>300</v>
      </c>
      <c r="M337" s="1" t="s">
        <v>1347</v>
      </c>
      <c r="N337" s="1" t="s">
        <v>39</v>
      </c>
      <c r="O337" s="1" t="s">
        <v>23</v>
      </c>
      <c r="P337" s="1" t="s">
        <v>35</v>
      </c>
      <c r="Q337" s="1" t="s">
        <v>1324</v>
      </c>
      <c r="R337" s="1" t="s">
        <v>1421</v>
      </c>
      <c r="S337" s="2">
        <v>3477152.42</v>
      </c>
      <c r="T337" s="2">
        <v>3325571.06</v>
      </c>
      <c r="U337" s="2">
        <v>3325571.06</v>
      </c>
      <c r="V337" s="3"/>
      <c r="W337" s="27">
        <f t="shared" si="15"/>
        <v>1</v>
      </c>
      <c r="X337" s="27">
        <f t="shared" si="16"/>
        <v>0</v>
      </c>
      <c r="Y337" s="3">
        <v>0</v>
      </c>
      <c r="Z337" s="29">
        <f t="shared" si="17"/>
        <v>0</v>
      </c>
    </row>
    <row r="338" spans="1:26" x14ac:dyDescent="0.25">
      <c r="A338" s="1" t="s">
        <v>1422</v>
      </c>
      <c r="B338" s="1" t="s">
        <v>1423</v>
      </c>
      <c r="C338" s="1" t="s">
        <v>543</v>
      </c>
      <c r="D338" s="1" t="s">
        <v>1901</v>
      </c>
      <c r="E338" s="1" t="s">
        <v>34</v>
      </c>
      <c r="F338" s="8"/>
      <c r="G338" s="8">
        <v>44263</v>
      </c>
      <c r="H338" s="11">
        <v>1</v>
      </c>
      <c r="I338" s="11" t="s">
        <v>37</v>
      </c>
      <c r="J338" s="11" t="s">
        <v>1982</v>
      </c>
      <c r="K338" s="1" t="s">
        <v>299</v>
      </c>
      <c r="L338" s="1" t="s">
        <v>300</v>
      </c>
      <c r="M338" s="1" t="s">
        <v>887</v>
      </c>
      <c r="N338" s="1" t="s">
        <v>39</v>
      </c>
      <c r="O338" s="1" t="s">
        <v>23</v>
      </c>
      <c r="P338" s="1" t="s">
        <v>35</v>
      </c>
      <c r="Q338" s="1" t="s">
        <v>966</v>
      </c>
      <c r="R338" s="1" t="s">
        <v>1359</v>
      </c>
      <c r="S338" s="2">
        <v>36820814.770000003</v>
      </c>
      <c r="T338" s="2">
        <v>30420068.23</v>
      </c>
      <c r="U338" s="2">
        <v>30420068.23</v>
      </c>
      <c r="V338" s="3"/>
      <c r="W338" s="27">
        <f t="shared" si="15"/>
        <v>1</v>
      </c>
      <c r="X338" s="27">
        <f t="shared" si="16"/>
        <v>0</v>
      </c>
      <c r="Y338" s="3">
        <v>0</v>
      </c>
      <c r="Z338" s="29">
        <f t="shared" si="17"/>
        <v>0</v>
      </c>
    </row>
    <row r="339" spans="1:26" x14ac:dyDescent="0.25">
      <c r="A339" s="1" t="s">
        <v>1427</v>
      </c>
      <c r="B339" s="1" t="s">
        <v>1428</v>
      </c>
      <c r="C339" s="1" t="s">
        <v>62</v>
      </c>
      <c r="D339" s="1" t="s">
        <v>1703</v>
      </c>
      <c r="E339" s="1" t="s">
        <v>16</v>
      </c>
      <c r="F339" s="8"/>
      <c r="G339" s="8">
        <v>43885</v>
      </c>
      <c r="H339" s="11">
        <v>1</v>
      </c>
      <c r="I339" s="11" t="s">
        <v>2104</v>
      </c>
      <c r="J339" s="11" t="s">
        <v>1991</v>
      </c>
      <c r="K339" s="1" t="s">
        <v>101</v>
      </c>
      <c r="L339" s="1" t="s">
        <v>102</v>
      </c>
      <c r="M339" s="1" t="s">
        <v>1276</v>
      </c>
      <c r="N339" s="1" t="s">
        <v>39</v>
      </c>
      <c r="O339" s="1" t="s">
        <v>279</v>
      </c>
      <c r="P339" s="1" t="s">
        <v>280</v>
      </c>
      <c r="Q339" s="1" t="s">
        <v>1299</v>
      </c>
      <c r="R339" s="1" t="s">
        <v>1277</v>
      </c>
      <c r="S339" s="2">
        <v>36702720</v>
      </c>
      <c r="T339" s="2">
        <v>11239567</v>
      </c>
      <c r="U339" s="2">
        <v>3933848.45</v>
      </c>
      <c r="V339" s="3"/>
      <c r="W339" s="27">
        <f t="shared" si="15"/>
        <v>0.35000000000000003</v>
      </c>
      <c r="X339" s="27">
        <f t="shared" si="16"/>
        <v>0</v>
      </c>
      <c r="Y339" s="3">
        <v>7305718.5499999998</v>
      </c>
      <c r="Z339" s="29">
        <f t="shared" si="17"/>
        <v>0.65</v>
      </c>
    </row>
    <row r="340" spans="1:26" x14ac:dyDescent="0.25">
      <c r="A340" s="1" t="s">
        <v>1432</v>
      </c>
      <c r="B340" s="1" t="s">
        <v>1433</v>
      </c>
      <c r="C340" s="1" t="s">
        <v>70</v>
      </c>
      <c r="D340" s="1" t="s">
        <v>1789</v>
      </c>
      <c r="E340" s="1" t="s">
        <v>34</v>
      </c>
      <c r="F340" s="8"/>
      <c r="G340" s="8">
        <v>43938</v>
      </c>
      <c r="H340" s="11">
        <v>2</v>
      </c>
      <c r="I340" s="11" t="s">
        <v>2113</v>
      </c>
      <c r="J340" s="11" t="s">
        <v>2023</v>
      </c>
      <c r="K340" s="1" t="s">
        <v>101</v>
      </c>
      <c r="L340" s="1" t="s">
        <v>102</v>
      </c>
      <c r="M340" s="1" t="s">
        <v>1356</v>
      </c>
      <c r="N340" s="1" t="s">
        <v>39</v>
      </c>
      <c r="O340" s="1" t="s">
        <v>23</v>
      </c>
      <c r="P340" s="1" t="s">
        <v>54</v>
      </c>
      <c r="Q340" s="1" t="s">
        <v>1121</v>
      </c>
      <c r="R340" s="1" t="s">
        <v>1023</v>
      </c>
      <c r="S340" s="2">
        <v>3137129.05</v>
      </c>
      <c r="T340" s="2">
        <v>2500028.84</v>
      </c>
      <c r="U340" s="2">
        <v>2125024.5099999998</v>
      </c>
      <c r="V340" s="3"/>
      <c r="W340" s="27">
        <f t="shared" si="15"/>
        <v>0.84999999840001839</v>
      </c>
      <c r="X340" s="27">
        <f t="shared" si="16"/>
        <v>0</v>
      </c>
      <c r="Y340" s="3">
        <v>375004.33</v>
      </c>
      <c r="Z340" s="29">
        <f t="shared" si="17"/>
        <v>0.15000000159998156</v>
      </c>
    </row>
    <row r="341" spans="1:26" x14ac:dyDescent="0.25">
      <c r="A341" s="1" t="s">
        <v>1434</v>
      </c>
      <c r="B341" s="1" t="s">
        <v>1435</v>
      </c>
      <c r="C341" s="1" t="s">
        <v>1436</v>
      </c>
      <c r="D341" s="1" t="s">
        <v>1902</v>
      </c>
      <c r="E341" s="1" t="s">
        <v>26</v>
      </c>
      <c r="F341" s="8"/>
      <c r="G341" s="8">
        <v>44047</v>
      </c>
      <c r="H341" s="11">
        <v>2</v>
      </c>
      <c r="I341" s="11" t="s">
        <v>2114</v>
      </c>
      <c r="J341" s="11" t="s">
        <v>1979</v>
      </c>
      <c r="K341" s="1" t="s">
        <v>101</v>
      </c>
      <c r="L341" s="1" t="s">
        <v>102</v>
      </c>
      <c r="M341" s="1" t="s">
        <v>1347</v>
      </c>
      <c r="N341" s="1" t="s">
        <v>39</v>
      </c>
      <c r="O341" s="1" t="s">
        <v>23</v>
      </c>
      <c r="P341" s="1" t="s">
        <v>35</v>
      </c>
      <c r="Q341" s="1" t="s">
        <v>1388</v>
      </c>
      <c r="R341" s="1" t="s">
        <v>709</v>
      </c>
      <c r="S341" s="2">
        <v>14121647.43</v>
      </c>
      <c r="T341" s="2">
        <v>11645783</v>
      </c>
      <c r="U341" s="2">
        <v>8734337.25</v>
      </c>
      <c r="V341" s="3"/>
      <c r="W341" s="27">
        <f t="shared" si="15"/>
        <v>0.75</v>
      </c>
      <c r="X341" s="27">
        <f t="shared" si="16"/>
        <v>0</v>
      </c>
      <c r="Y341" s="3">
        <v>2911445.75</v>
      </c>
      <c r="Z341" s="29">
        <f t="shared" si="17"/>
        <v>0.25</v>
      </c>
    </row>
    <row r="342" spans="1:26" x14ac:dyDescent="0.25">
      <c r="A342" s="1" t="s">
        <v>1441</v>
      </c>
      <c r="B342" s="1" t="s">
        <v>1442</v>
      </c>
      <c r="C342" s="1" t="s">
        <v>533</v>
      </c>
      <c r="D342" s="1" t="s">
        <v>1903</v>
      </c>
      <c r="E342" s="1" t="s">
        <v>16</v>
      </c>
      <c r="F342" s="8"/>
      <c r="G342" s="8">
        <v>44329</v>
      </c>
      <c r="H342" s="11">
        <v>1</v>
      </c>
      <c r="I342" s="11" t="s">
        <v>2109</v>
      </c>
      <c r="J342" s="11" t="s">
        <v>1987</v>
      </c>
      <c r="K342" s="1" t="s">
        <v>101</v>
      </c>
      <c r="L342" s="1" t="s">
        <v>102</v>
      </c>
      <c r="M342" s="1" t="s">
        <v>1276</v>
      </c>
      <c r="N342" s="1" t="s">
        <v>39</v>
      </c>
      <c r="O342" s="1" t="s">
        <v>279</v>
      </c>
      <c r="P342" s="1" t="s">
        <v>280</v>
      </c>
      <c r="Q342" s="1" t="s">
        <v>660</v>
      </c>
      <c r="R342" s="1" t="s">
        <v>1300</v>
      </c>
      <c r="S342" s="2">
        <v>7437610</v>
      </c>
      <c r="T342" s="2">
        <v>6924710</v>
      </c>
      <c r="U342" s="2">
        <v>2423648.5</v>
      </c>
      <c r="V342" s="3"/>
      <c r="W342" s="27">
        <f t="shared" si="15"/>
        <v>0.35</v>
      </c>
      <c r="X342" s="27">
        <f t="shared" si="16"/>
        <v>0</v>
      </c>
      <c r="Y342" s="3">
        <v>4501061.5</v>
      </c>
      <c r="Z342" s="29">
        <f t="shared" si="17"/>
        <v>0.65</v>
      </c>
    </row>
    <row r="343" spans="1:26" x14ac:dyDescent="0.25">
      <c r="A343" s="1" t="s">
        <v>1444</v>
      </c>
      <c r="B343" s="1" t="s">
        <v>1445</v>
      </c>
      <c r="C343" s="1" t="s">
        <v>623</v>
      </c>
      <c r="D343" s="1" t="s">
        <v>1904</v>
      </c>
      <c r="E343" s="1" t="s">
        <v>16</v>
      </c>
      <c r="F343" s="8"/>
      <c r="G343" s="8">
        <v>44271</v>
      </c>
      <c r="H343" s="11">
        <v>1</v>
      </c>
      <c r="I343" s="11" t="s">
        <v>2109</v>
      </c>
      <c r="J343" s="11" t="s">
        <v>1987</v>
      </c>
      <c r="K343" s="1" t="s">
        <v>101</v>
      </c>
      <c r="L343" s="1" t="s">
        <v>102</v>
      </c>
      <c r="M343" s="1" t="s">
        <v>1276</v>
      </c>
      <c r="N343" s="1" t="s">
        <v>39</v>
      </c>
      <c r="O343" s="1" t="s">
        <v>279</v>
      </c>
      <c r="P343" s="1" t="s">
        <v>280</v>
      </c>
      <c r="Q343" s="1" t="s">
        <v>1394</v>
      </c>
      <c r="R343" s="1" t="s">
        <v>1333</v>
      </c>
      <c r="S343" s="2">
        <v>616580</v>
      </c>
      <c r="T343" s="2">
        <v>555959</v>
      </c>
      <c r="U343" s="2">
        <v>222383.6</v>
      </c>
      <c r="V343" s="3"/>
      <c r="W343" s="27">
        <f t="shared" si="15"/>
        <v>0.4</v>
      </c>
      <c r="X343" s="27">
        <f t="shared" si="16"/>
        <v>0</v>
      </c>
      <c r="Y343" s="3">
        <v>333575.40000000002</v>
      </c>
      <c r="Z343" s="29">
        <f t="shared" si="17"/>
        <v>0.60000000000000009</v>
      </c>
    </row>
    <row r="344" spans="1:26" x14ac:dyDescent="0.25">
      <c r="A344" s="1" t="s">
        <v>1448</v>
      </c>
      <c r="B344" s="1" t="s">
        <v>1449</v>
      </c>
      <c r="C344" s="1" t="s">
        <v>1330</v>
      </c>
      <c r="D344" s="1" t="s">
        <v>1905</v>
      </c>
      <c r="E344" s="1" t="s">
        <v>16</v>
      </c>
      <c r="F344" s="8"/>
      <c r="G344" s="8">
        <v>44347</v>
      </c>
      <c r="H344" s="11">
        <v>1</v>
      </c>
      <c r="I344" s="11" t="s">
        <v>2102</v>
      </c>
      <c r="J344" s="11" t="s">
        <v>1971</v>
      </c>
      <c r="K344" s="1" t="s">
        <v>299</v>
      </c>
      <c r="L344" s="1" t="s">
        <v>300</v>
      </c>
      <c r="M344" s="1" t="s">
        <v>1276</v>
      </c>
      <c r="N344" s="1" t="s">
        <v>39</v>
      </c>
      <c r="O344" s="1" t="s">
        <v>279</v>
      </c>
      <c r="P344" s="1" t="s">
        <v>280</v>
      </c>
      <c r="Q344" s="1" t="s">
        <v>1450</v>
      </c>
      <c r="R344" s="1" t="s">
        <v>1298</v>
      </c>
      <c r="S344" s="2">
        <v>2821386</v>
      </c>
      <c r="T344" s="2">
        <v>1980427</v>
      </c>
      <c r="U344" s="2">
        <v>792170.8</v>
      </c>
      <c r="V344" s="3"/>
      <c r="W344" s="27">
        <f t="shared" si="15"/>
        <v>0.4</v>
      </c>
      <c r="X344" s="27">
        <f t="shared" si="16"/>
        <v>0</v>
      </c>
      <c r="Y344" s="3">
        <v>1188256.2</v>
      </c>
      <c r="Z344" s="29">
        <f t="shared" si="17"/>
        <v>0.6</v>
      </c>
    </row>
    <row r="345" spans="1:26" x14ac:dyDescent="0.25">
      <c r="A345" s="1" t="s">
        <v>1451</v>
      </c>
      <c r="B345" s="1" t="s">
        <v>1452</v>
      </c>
      <c r="C345" s="1" t="s">
        <v>622</v>
      </c>
      <c r="D345" s="1" t="s">
        <v>1906</v>
      </c>
      <c r="E345" s="1" t="s">
        <v>16</v>
      </c>
      <c r="F345" s="8"/>
      <c r="G345" s="8">
        <v>43845</v>
      </c>
      <c r="H345" s="11">
        <v>1</v>
      </c>
      <c r="I345" s="11" t="s">
        <v>111</v>
      </c>
      <c r="J345" s="11" t="s">
        <v>1996</v>
      </c>
      <c r="K345" s="1" t="s">
        <v>101</v>
      </c>
      <c r="L345" s="1" t="s">
        <v>102</v>
      </c>
      <c r="M345" s="1" t="s">
        <v>1288</v>
      </c>
      <c r="N345" s="1" t="s">
        <v>39</v>
      </c>
      <c r="O345" s="1" t="s">
        <v>27</v>
      </c>
      <c r="P345" s="1" t="s">
        <v>33</v>
      </c>
      <c r="Q345" s="1" t="s">
        <v>259</v>
      </c>
      <c r="R345" s="1" t="s">
        <v>1410</v>
      </c>
      <c r="S345" s="2">
        <v>5037879.33</v>
      </c>
      <c r="T345" s="2">
        <v>5037879.33</v>
      </c>
      <c r="U345" s="2">
        <v>4282197.43</v>
      </c>
      <c r="V345" s="3"/>
      <c r="W345" s="27">
        <f t="shared" si="15"/>
        <v>0.84999999990075181</v>
      </c>
      <c r="X345" s="27">
        <f t="shared" si="16"/>
        <v>0</v>
      </c>
      <c r="Y345" s="3">
        <v>755681.9</v>
      </c>
      <c r="Z345" s="29">
        <f t="shared" si="17"/>
        <v>0.1500000000992481</v>
      </c>
    </row>
    <row r="346" spans="1:26" x14ac:dyDescent="0.25">
      <c r="A346" s="1" t="s">
        <v>1453</v>
      </c>
      <c r="B346" s="1" t="s">
        <v>1454</v>
      </c>
      <c r="C346" s="1" t="s">
        <v>1075</v>
      </c>
      <c r="D346" s="1" t="s">
        <v>1907</v>
      </c>
      <c r="E346" s="1" t="s">
        <v>16</v>
      </c>
      <c r="F346" s="8"/>
      <c r="G346" s="8">
        <v>44041</v>
      </c>
      <c r="H346" s="11">
        <v>1</v>
      </c>
      <c r="I346" s="11" t="s">
        <v>91</v>
      </c>
      <c r="J346" s="11" t="s">
        <v>2001</v>
      </c>
      <c r="K346" s="1" t="s">
        <v>101</v>
      </c>
      <c r="L346" s="1" t="s">
        <v>102</v>
      </c>
      <c r="M346" s="1" t="s">
        <v>1276</v>
      </c>
      <c r="N346" s="1" t="s">
        <v>39</v>
      </c>
      <c r="O346" s="1" t="s">
        <v>279</v>
      </c>
      <c r="P346" s="1" t="s">
        <v>280</v>
      </c>
      <c r="Q346" s="1" t="s">
        <v>1350</v>
      </c>
      <c r="R346" s="1" t="s">
        <v>1114</v>
      </c>
      <c r="S346" s="2">
        <v>3830197</v>
      </c>
      <c r="T346" s="2">
        <v>3746744</v>
      </c>
      <c r="U346" s="2">
        <v>1873372</v>
      </c>
      <c r="V346" s="3"/>
      <c r="W346" s="27">
        <f t="shared" si="15"/>
        <v>0.5</v>
      </c>
      <c r="X346" s="27">
        <f t="shared" si="16"/>
        <v>0</v>
      </c>
      <c r="Y346" s="3">
        <v>1873372</v>
      </c>
      <c r="Z346" s="29">
        <f t="shared" si="17"/>
        <v>0.5</v>
      </c>
    </row>
    <row r="347" spans="1:26" x14ac:dyDescent="0.25">
      <c r="A347" s="1" t="s">
        <v>1455</v>
      </c>
      <c r="B347" s="1" t="s">
        <v>1456</v>
      </c>
      <c r="C347" s="1" t="s">
        <v>548</v>
      </c>
      <c r="D347" s="1" t="s">
        <v>1908</v>
      </c>
      <c r="E347" s="1" t="s">
        <v>16</v>
      </c>
      <c r="F347" s="8"/>
      <c r="G347" s="8">
        <v>43731</v>
      </c>
      <c r="H347" s="11">
        <v>1</v>
      </c>
      <c r="I347" s="11" t="s">
        <v>2105</v>
      </c>
      <c r="J347" s="11" t="s">
        <v>1968</v>
      </c>
      <c r="K347" s="1" t="s">
        <v>101</v>
      </c>
      <c r="L347" s="1" t="s">
        <v>102</v>
      </c>
      <c r="M347" s="1" t="s">
        <v>1415</v>
      </c>
      <c r="N347" s="1" t="s">
        <v>17</v>
      </c>
      <c r="O347" s="1" t="s">
        <v>27</v>
      </c>
      <c r="P347" s="1" t="s">
        <v>28</v>
      </c>
      <c r="Q347" s="1" t="s">
        <v>1424</v>
      </c>
      <c r="R347" s="1" t="s">
        <v>1348</v>
      </c>
      <c r="S347" s="2">
        <v>10475957.359999999</v>
      </c>
      <c r="T347" s="2">
        <v>2653444.44</v>
      </c>
      <c r="U347" s="2">
        <v>1857411.1</v>
      </c>
      <c r="V347" s="3"/>
      <c r="W347" s="27">
        <f t="shared" si="15"/>
        <v>0.69999999698505089</v>
      </c>
      <c r="X347" s="27">
        <f t="shared" si="16"/>
        <v>0</v>
      </c>
      <c r="Y347" s="3">
        <v>796033.34</v>
      </c>
      <c r="Z347" s="29">
        <f t="shared" si="17"/>
        <v>0.30000000301494911</v>
      </c>
    </row>
    <row r="348" spans="1:26" x14ac:dyDescent="0.25">
      <c r="A348" s="1" t="s">
        <v>1458</v>
      </c>
      <c r="B348" s="1" t="s">
        <v>1459</v>
      </c>
      <c r="C348" s="1" t="s">
        <v>276</v>
      </c>
      <c r="D348" s="1" t="s">
        <v>1909</v>
      </c>
      <c r="E348" s="1" t="s">
        <v>96</v>
      </c>
      <c r="F348" s="8"/>
      <c r="G348" s="8">
        <v>44257</v>
      </c>
      <c r="H348" s="11">
        <v>1</v>
      </c>
      <c r="I348" s="11" t="s">
        <v>2044</v>
      </c>
      <c r="J348" s="11" t="s">
        <v>1960</v>
      </c>
      <c r="K348" s="1" t="s">
        <v>101</v>
      </c>
      <c r="L348" s="1" t="s">
        <v>102</v>
      </c>
      <c r="M348" s="1" t="s">
        <v>1276</v>
      </c>
      <c r="N348" s="1" t="s">
        <v>39</v>
      </c>
      <c r="O348" s="1" t="s">
        <v>279</v>
      </c>
      <c r="P348" s="1" t="s">
        <v>280</v>
      </c>
      <c r="Q348" s="1" t="s">
        <v>940</v>
      </c>
      <c r="R348" s="1" t="s">
        <v>1205</v>
      </c>
      <c r="S348" s="2">
        <v>9120758.3399999999</v>
      </c>
      <c r="T348" s="2">
        <v>7691824.7999999998</v>
      </c>
      <c r="U348" s="2">
        <v>5384277.3600000003</v>
      </c>
      <c r="V348" s="3"/>
      <c r="W348" s="27">
        <f t="shared" si="15"/>
        <v>0.70000000000000007</v>
      </c>
      <c r="X348" s="27">
        <f t="shared" si="16"/>
        <v>0</v>
      </c>
      <c r="Y348" s="3">
        <v>2307547.44</v>
      </c>
      <c r="Z348" s="29">
        <f t="shared" si="17"/>
        <v>0.3</v>
      </c>
    </row>
    <row r="349" spans="1:26" x14ac:dyDescent="0.25">
      <c r="A349" s="1" t="s">
        <v>1461</v>
      </c>
      <c r="B349" s="1" t="s">
        <v>1462</v>
      </c>
      <c r="C349" s="1" t="s">
        <v>37</v>
      </c>
      <c r="D349" s="1" t="s">
        <v>1678</v>
      </c>
      <c r="E349" s="1" t="s">
        <v>38</v>
      </c>
      <c r="F349" s="8"/>
      <c r="G349" s="8">
        <v>44271</v>
      </c>
      <c r="H349" s="11">
        <v>1</v>
      </c>
      <c r="I349" s="11" t="s">
        <v>37</v>
      </c>
      <c r="J349" s="11" t="s">
        <v>2021</v>
      </c>
      <c r="K349" s="1" t="s">
        <v>299</v>
      </c>
      <c r="L349" s="1" t="s">
        <v>300</v>
      </c>
      <c r="M349" s="1" t="s">
        <v>1276</v>
      </c>
      <c r="N349" s="1" t="s">
        <v>39</v>
      </c>
      <c r="O349" s="1" t="s">
        <v>279</v>
      </c>
      <c r="P349" s="1" t="s">
        <v>280</v>
      </c>
      <c r="Q349" s="1" t="s">
        <v>1031</v>
      </c>
      <c r="R349" s="1" t="s">
        <v>1214</v>
      </c>
      <c r="S349" s="2">
        <v>10178094</v>
      </c>
      <c r="T349" s="2">
        <v>5808218</v>
      </c>
      <c r="U349" s="2">
        <v>2032876.3</v>
      </c>
      <c r="V349" s="3"/>
      <c r="W349" s="27">
        <f t="shared" si="15"/>
        <v>0.35000000000000003</v>
      </c>
      <c r="X349" s="27">
        <f t="shared" si="16"/>
        <v>0</v>
      </c>
      <c r="Y349" s="3">
        <v>3775341.7</v>
      </c>
      <c r="Z349" s="29">
        <f t="shared" si="17"/>
        <v>0.65</v>
      </c>
    </row>
    <row r="350" spans="1:26" x14ac:dyDescent="0.25">
      <c r="A350" s="1" t="s">
        <v>1463</v>
      </c>
      <c r="B350" s="1" t="s">
        <v>1464</v>
      </c>
      <c r="C350" s="1" t="s">
        <v>37</v>
      </c>
      <c r="D350" s="1" t="s">
        <v>1678</v>
      </c>
      <c r="E350" s="1" t="s">
        <v>38</v>
      </c>
      <c r="F350" s="8"/>
      <c r="G350" s="8">
        <v>44281</v>
      </c>
      <c r="H350" s="11">
        <v>1</v>
      </c>
      <c r="I350" s="11" t="s">
        <v>37</v>
      </c>
      <c r="J350" s="11" t="s">
        <v>1982</v>
      </c>
      <c r="K350" s="1" t="s">
        <v>101</v>
      </c>
      <c r="L350" s="1" t="s">
        <v>102</v>
      </c>
      <c r="M350" s="1" t="s">
        <v>1276</v>
      </c>
      <c r="N350" s="1" t="s">
        <v>39</v>
      </c>
      <c r="O350" s="1" t="s">
        <v>279</v>
      </c>
      <c r="P350" s="1" t="s">
        <v>280</v>
      </c>
      <c r="Q350" s="1" t="s">
        <v>963</v>
      </c>
      <c r="R350" s="1" t="s">
        <v>920</v>
      </c>
      <c r="S350" s="2">
        <v>12526506</v>
      </c>
      <c r="T350" s="2">
        <v>12027347</v>
      </c>
      <c r="U350" s="2">
        <v>4810938.8</v>
      </c>
      <c r="V350" s="3"/>
      <c r="W350" s="27">
        <f t="shared" si="15"/>
        <v>0.39999999999999997</v>
      </c>
      <c r="X350" s="27">
        <f t="shared" si="16"/>
        <v>0</v>
      </c>
      <c r="Y350" s="3">
        <v>7216408.2000000002</v>
      </c>
      <c r="Z350" s="29">
        <f t="shared" si="17"/>
        <v>0.6</v>
      </c>
    </row>
    <row r="351" spans="1:26" x14ac:dyDescent="0.25">
      <c r="A351" s="1" t="s">
        <v>1465</v>
      </c>
      <c r="B351" s="1" t="s">
        <v>1466</v>
      </c>
      <c r="C351" s="1" t="s">
        <v>867</v>
      </c>
      <c r="D351" s="1" t="s">
        <v>1910</v>
      </c>
      <c r="E351" s="1" t="s">
        <v>16</v>
      </c>
      <c r="F351" s="8"/>
      <c r="G351" s="8">
        <v>44319</v>
      </c>
      <c r="H351" s="11">
        <v>1</v>
      </c>
      <c r="I351" s="11" t="s">
        <v>2109</v>
      </c>
      <c r="J351" s="11" t="s">
        <v>2023</v>
      </c>
      <c r="K351" s="1" t="s">
        <v>299</v>
      </c>
      <c r="L351" s="1" t="s">
        <v>300</v>
      </c>
      <c r="M351" s="1" t="s">
        <v>1276</v>
      </c>
      <c r="N351" s="1" t="s">
        <v>39</v>
      </c>
      <c r="O351" s="1" t="s">
        <v>279</v>
      </c>
      <c r="P351" s="1" t="s">
        <v>280</v>
      </c>
      <c r="Q351" s="1" t="s">
        <v>754</v>
      </c>
      <c r="R351" s="1" t="s">
        <v>1205</v>
      </c>
      <c r="S351" s="2">
        <v>25207052</v>
      </c>
      <c r="T351" s="2">
        <v>4817207</v>
      </c>
      <c r="U351" s="2">
        <v>1926882.8</v>
      </c>
      <c r="V351" s="3"/>
      <c r="W351" s="27">
        <f t="shared" si="15"/>
        <v>0.4</v>
      </c>
      <c r="X351" s="27">
        <f t="shared" si="16"/>
        <v>0</v>
      </c>
      <c r="Y351" s="3">
        <v>2890324.2</v>
      </c>
      <c r="Z351" s="29">
        <f t="shared" si="17"/>
        <v>0.60000000000000009</v>
      </c>
    </row>
    <row r="352" spans="1:26" x14ac:dyDescent="0.25">
      <c r="A352" s="1" t="s">
        <v>1467</v>
      </c>
      <c r="B352" s="1" t="s">
        <v>1468</v>
      </c>
      <c r="C352" s="1" t="s">
        <v>202</v>
      </c>
      <c r="D352" s="1" t="s">
        <v>1911</v>
      </c>
      <c r="E352" s="1" t="s">
        <v>16</v>
      </c>
      <c r="F352" s="8"/>
      <c r="G352" s="8">
        <v>44131</v>
      </c>
      <c r="H352" s="11">
        <v>1</v>
      </c>
      <c r="I352" s="11" t="s">
        <v>111</v>
      </c>
      <c r="J352" s="11" t="s">
        <v>2002</v>
      </c>
      <c r="K352" s="1" t="s">
        <v>101</v>
      </c>
      <c r="L352" s="1" t="s">
        <v>102</v>
      </c>
      <c r="M352" s="1" t="s">
        <v>947</v>
      </c>
      <c r="N352" s="1" t="s">
        <v>39</v>
      </c>
      <c r="O352" s="1" t="s">
        <v>279</v>
      </c>
      <c r="P352" s="1" t="s">
        <v>948</v>
      </c>
      <c r="Q352" s="1" t="s">
        <v>1418</v>
      </c>
      <c r="R352" s="1" t="s">
        <v>1204</v>
      </c>
      <c r="S352" s="2">
        <v>150304095</v>
      </c>
      <c r="T352" s="2">
        <v>135820395</v>
      </c>
      <c r="U352" s="2">
        <v>40746118.5</v>
      </c>
      <c r="V352" s="3"/>
      <c r="W352" s="27">
        <f t="shared" si="15"/>
        <v>0.3</v>
      </c>
      <c r="X352" s="27">
        <f t="shared" si="16"/>
        <v>0</v>
      </c>
      <c r="Y352" s="3">
        <v>95074276.5</v>
      </c>
      <c r="Z352" s="29">
        <f t="shared" si="17"/>
        <v>0.7</v>
      </c>
    </row>
    <row r="353" spans="1:26" x14ac:dyDescent="0.25">
      <c r="A353" s="1" t="s">
        <v>1471</v>
      </c>
      <c r="B353" s="1" t="s">
        <v>1472</v>
      </c>
      <c r="C353" s="1" t="s">
        <v>37</v>
      </c>
      <c r="D353" s="1" t="s">
        <v>1678</v>
      </c>
      <c r="E353" s="1" t="s">
        <v>38</v>
      </c>
      <c r="F353" s="8"/>
      <c r="G353" s="8">
        <v>44271</v>
      </c>
      <c r="H353" s="11">
        <v>1</v>
      </c>
      <c r="I353" s="11" t="s">
        <v>37</v>
      </c>
      <c r="J353" s="11" t="s">
        <v>2021</v>
      </c>
      <c r="K353" s="1" t="s">
        <v>299</v>
      </c>
      <c r="L353" s="1" t="s">
        <v>300</v>
      </c>
      <c r="M353" s="1" t="s">
        <v>1276</v>
      </c>
      <c r="N353" s="1" t="s">
        <v>39</v>
      </c>
      <c r="O353" s="1" t="s">
        <v>279</v>
      </c>
      <c r="P353" s="1" t="s">
        <v>280</v>
      </c>
      <c r="Q353" s="1" t="s">
        <v>1409</v>
      </c>
      <c r="R353" s="1" t="s">
        <v>1333</v>
      </c>
      <c r="S353" s="2">
        <v>7685056</v>
      </c>
      <c r="T353" s="2">
        <v>3647016</v>
      </c>
      <c r="U353" s="2">
        <v>1458806.4</v>
      </c>
      <c r="V353" s="3"/>
      <c r="W353" s="27">
        <f t="shared" si="15"/>
        <v>0.39999999999999997</v>
      </c>
      <c r="X353" s="27">
        <f t="shared" si="16"/>
        <v>0</v>
      </c>
      <c r="Y353" s="3">
        <v>2188209.6</v>
      </c>
      <c r="Z353" s="29">
        <f t="shared" si="17"/>
        <v>0.6</v>
      </c>
    </row>
    <row r="354" spans="1:26" x14ac:dyDescent="0.25">
      <c r="A354" s="1" t="s">
        <v>1473</v>
      </c>
      <c r="B354" s="1" t="s">
        <v>1474</v>
      </c>
      <c r="C354" s="1" t="s">
        <v>37</v>
      </c>
      <c r="D354" s="1" t="s">
        <v>1678</v>
      </c>
      <c r="E354" s="1" t="s">
        <v>38</v>
      </c>
      <c r="F354" s="8"/>
      <c r="G354" s="8">
        <v>44271</v>
      </c>
      <c r="H354" s="11">
        <v>1</v>
      </c>
      <c r="I354" s="11" t="s">
        <v>37</v>
      </c>
      <c r="J354" s="11" t="s">
        <v>2021</v>
      </c>
      <c r="K354" s="1" t="s">
        <v>299</v>
      </c>
      <c r="L354" s="1" t="s">
        <v>300</v>
      </c>
      <c r="M354" s="1" t="s">
        <v>1276</v>
      </c>
      <c r="N354" s="1" t="s">
        <v>39</v>
      </c>
      <c r="O354" s="1" t="s">
        <v>279</v>
      </c>
      <c r="P354" s="1" t="s">
        <v>280</v>
      </c>
      <c r="Q354" s="1" t="s">
        <v>1475</v>
      </c>
      <c r="R354" s="1" t="s">
        <v>1333</v>
      </c>
      <c r="S354" s="2">
        <v>1429040</v>
      </c>
      <c r="T354" s="2">
        <v>1429040</v>
      </c>
      <c r="U354" s="2">
        <v>1000328</v>
      </c>
      <c r="V354" s="3"/>
      <c r="W354" s="27">
        <f t="shared" si="15"/>
        <v>0.7</v>
      </c>
      <c r="X354" s="27">
        <f t="shared" si="16"/>
        <v>0</v>
      </c>
      <c r="Y354" s="3">
        <v>428712</v>
      </c>
      <c r="Z354" s="29">
        <f t="shared" si="17"/>
        <v>0.3</v>
      </c>
    </row>
    <row r="355" spans="1:26" x14ac:dyDescent="0.25">
      <c r="A355" s="1" t="s">
        <v>1476</v>
      </c>
      <c r="B355" s="1" t="s">
        <v>1477</v>
      </c>
      <c r="C355" s="1" t="s">
        <v>256</v>
      </c>
      <c r="D355" s="1" t="s">
        <v>1912</v>
      </c>
      <c r="E355" s="1" t="s">
        <v>16</v>
      </c>
      <c r="F355" s="8"/>
      <c r="G355" s="8">
        <v>44035</v>
      </c>
      <c r="H355" s="11">
        <v>1</v>
      </c>
      <c r="I355" s="11" t="s">
        <v>37</v>
      </c>
      <c r="J355" s="11" t="s">
        <v>1985</v>
      </c>
      <c r="K355" s="1" t="s">
        <v>101</v>
      </c>
      <c r="L355" s="1" t="s">
        <v>102</v>
      </c>
      <c r="M355" s="1" t="s">
        <v>1276</v>
      </c>
      <c r="N355" s="1" t="s">
        <v>39</v>
      </c>
      <c r="O355" s="1" t="s">
        <v>279</v>
      </c>
      <c r="P355" s="1" t="s">
        <v>280</v>
      </c>
      <c r="Q355" s="1" t="s">
        <v>1108</v>
      </c>
      <c r="R355" s="1" t="s">
        <v>1114</v>
      </c>
      <c r="S355" s="2">
        <v>3097506</v>
      </c>
      <c r="T355" s="2">
        <v>2722895</v>
      </c>
      <c r="U355" s="2">
        <v>1089158</v>
      </c>
      <c r="V355" s="3"/>
      <c r="W355" s="27">
        <f t="shared" si="15"/>
        <v>0.4</v>
      </c>
      <c r="X355" s="27">
        <f t="shared" si="16"/>
        <v>0</v>
      </c>
      <c r="Y355" s="3">
        <v>1633737</v>
      </c>
      <c r="Z355" s="29">
        <f t="shared" si="17"/>
        <v>0.6</v>
      </c>
    </row>
    <row r="356" spans="1:26" x14ac:dyDescent="0.25">
      <c r="A356" s="1" t="s">
        <v>1481</v>
      </c>
      <c r="B356" s="1" t="s">
        <v>1482</v>
      </c>
      <c r="C356" s="1" t="s">
        <v>375</v>
      </c>
      <c r="D356" s="1" t="s">
        <v>1913</v>
      </c>
      <c r="E356" s="1" t="s">
        <v>16</v>
      </c>
      <c r="F356" s="8"/>
      <c r="G356" s="8">
        <v>44266</v>
      </c>
      <c r="H356" s="11">
        <v>1</v>
      </c>
      <c r="I356" s="11" t="s">
        <v>60</v>
      </c>
      <c r="J356" s="11" t="s">
        <v>2022</v>
      </c>
      <c r="K356" s="1" t="s">
        <v>101</v>
      </c>
      <c r="L356" s="1" t="s">
        <v>102</v>
      </c>
      <c r="M356" s="1" t="s">
        <v>1276</v>
      </c>
      <c r="N356" s="1" t="s">
        <v>39</v>
      </c>
      <c r="O356" s="1" t="s">
        <v>279</v>
      </c>
      <c r="P356" s="1" t="s">
        <v>280</v>
      </c>
      <c r="Q356" s="1" t="s">
        <v>1417</v>
      </c>
      <c r="R356" s="1" t="s">
        <v>1114</v>
      </c>
      <c r="S356" s="2">
        <v>5569938</v>
      </c>
      <c r="T356" s="2">
        <v>3273133</v>
      </c>
      <c r="U356" s="2">
        <v>1636566.5</v>
      </c>
      <c r="V356" s="3"/>
      <c r="W356" s="27">
        <f t="shared" si="15"/>
        <v>0.5</v>
      </c>
      <c r="X356" s="27">
        <f t="shared" si="16"/>
        <v>0</v>
      </c>
      <c r="Y356" s="3">
        <v>1636566.5</v>
      </c>
      <c r="Z356" s="29">
        <f t="shared" si="17"/>
        <v>0.5</v>
      </c>
    </row>
    <row r="357" spans="1:26" x14ac:dyDescent="0.25">
      <c r="A357" s="1" t="s">
        <v>1483</v>
      </c>
      <c r="B357" s="1" t="s">
        <v>1484</v>
      </c>
      <c r="C357" s="1" t="s">
        <v>1485</v>
      </c>
      <c r="D357" s="1" t="s">
        <v>1914</v>
      </c>
      <c r="E357" s="1" t="s">
        <v>16</v>
      </c>
      <c r="F357" s="8"/>
      <c r="G357" s="8">
        <v>44098</v>
      </c>
      <c r="H357" s="11">
        <v>1</v>
      </c>
      <c r="I357" s="11" t="s">
        <v>2105</v>
      </c>
      <c r="J357" s="11" t="s">
        <v>1968</v>
      </c>
      <c r="K357" s="1" t="s">
        <v>101</v>
      </c>
      <c r="L357" s="1" t="s">
        <v>102</v>
      </c>
      <c r="M357" s="1" t="s">
        <v>1276</v>
      </c>
      <c r="N357" s="1" t="s">
        <v>39</v>
      </c>
      <c r="O357" s="1" t="s">
        <v>279</v>
      </c>
      <c r="P357" s="1" t="s">
        <v>280</v>
      </c>
      <c r="Q357" s="1" t="s">
        <v>1367</v>
      </c>
      <c r="R357" s="1" t="s">
        <v>1298</v>
      </c>
      <c r="S357" s="2">
        <v>2022296</v>
      </c>
      <c r="T357" s="2">
        <v>1719778</v>
      </c>
      <c r="U357" s="2">
        <v>601922.30000000005</v>
      </c>
      <c r="V357" s="3"/>
      <c r="W357" s="27">
        <f t="shared" si="15"/>
        <v>0.35000000000000003</v>
      </c>
      <c r="X357" s="27">
        <f t="shared" si="16"/>
        <v>0</v>
      </c>
      <c r="Y357" s="3">
        <v>1117855.7</v>
      </c>
      <c r="Z357" s="29">
        <f t="shared" si="17"/>
        <v>0.65</v>
      </c>
    </row>
    <row r="358" spans="1:26" x14ac:dyDescent="0.25">
      <c r="A358" s="1" t="s">
        <v>1487</v>
      </c>
      <c r="B358" s="1" t="s">
        <v>1488</v>
      </c>
      <c r="C358" s="1" t="s">
        <v>1486</v>
      </c>
      <c r="D358" s="1" t="s">
        <v>1915</v>
      </c>
      <c r="E358" s="1" t="s">
        <v>16</v>
      </c>
      <c r="F358" s="8"/>
      <c r="G358" s="8">
        <v>44043</v>
      </c>
      <c r="H358" s="11">
        <v>1</v>
      </c>
      <c r="I358" s="11" t="s">
        <v>91</v>
      </c>
      <c r="J358" s="11" t="s">
        <v>2001</v>
      </c>
      <c r="K358" s="1" t="s">
        <v>101</v>
      </c>
      <c r="L358" s="1" t="s">
        <v>102</v>
      </c>
      <c r="M358" s="1" t="s">
        <v>1276</v>
      </c>
      <c r="N358" s="1" t="s">
        <v>39</v>
      </c>
      <c r="O358" s="1" t="s">
        <v>279</v>
      </c>
      <c r="P358" s="1" t="s">
        <v>280</v>
      </c>
      <c r="Q358" s="1" t="s">
        <v>1350</v>
      </c>
      <c r="R358" s="1" t="s">
        <v>1298</v>
      </c>
      <c r="S358" s="2">
        <v>23372247</v>
      </c>
      <c r="T358" s="2">
        <v>20712177</v>
      </c>
      <c r="U358" s="2">
        <v>8284870.7999999998</v>
      </c>
      <c r="V358" s="3"/>
      <c r="W358" s="27">
        <f t="shared" si="15"/>
        <v>0.39999999999999997</v>
      </c>
      <c r="X358" s="27">
        <f t="shared" si="16"/>
        <v>0</v>
      </c>
      <c r="Y358" s="3">
        <v>12427306.199999999</v>
      </c>
      <c r="Z358" s="29">
        <f t="shared" si="17"/>
        <v>0.6</v>
      </c>
    </row>
    <row r="359" spans="1:26" x14ac:dyDescent="0.25">
      <c r="A359" s="1" t="s">
        <v>1489</v>
      </c>
      <c r="B359" s="1" t="s">
        <v>1490</v>
      </c>
      <c r="C359" s="1" t="s">
        <v>315</v>
      </c>
      <c r="D359" s="1" t="s">
        <v>1656</v>
      </c>
      <c r="E359" s="1" t="s">
        <v>16</v>
      </c>
      <c r="F359" s="8"/>
      <c r="G359" s="8">
        <v>44273</v>
      </c>
      <c r="H359" s="11">
        <v>1</v>
      </c>
      <c r="I359" s="11" t="s">
        <v>2105</v>
      </c>
      <c r="J359" s="11" t="s">
        <v>2009</v>
      </c>
      <c r="K359" s="1" t="s">
        <v>101</v>
      </c>
      <c r="L359" s="1" t="s">
        <v>102</v>
      </c>
      <c r="M359" s="1" t="s">
        <v>1276</v>
      </c>
      <c r="N359" s="1" t="s">
        <v>39</v>
      </c>
      <c r="O359" s="1" t="s">
        <v>279</v>
      </c>
      <c r="P359" s="1" t="s">
        <v>280</v>
      </c>
      <c r="Q359" s="1" t="s">
        <v>1352</v>
      </c>
      <c r="R359" s="1" t="s">
        <v>920</v>
      </c>
      <c r="S359" s="2">
        <v>2748090</v>
      </c>
      <c r="T359" s="2">
        <v>2739061</v>
      </c>
      <c r="U359" s="2">
        <v>1095624.3999999999</v>
      </c>
      <c r="V359" s="3"/>
      <c r="W359" s="27">
        <f t="shared" si="15"/>
        <v>0.39999999999999997</v>
      </c>
      <c r="X359" s="27">
        <f t="shared" si="16"/>
        <v>0</v>
      </c>
      <c r="Y359" s="3">
        <v>1643436.6</v>
      </c>
      <c r="Z359" s="29">
        <f t="shared" si="17"/>
        <v>0.60000000000000009</v>
      </c>
    </row>
    <row r="360" spans="1:26" x14ac:dyDescent="0.25">
      <c r="A360" s="1" t="s">
        <v>1491</v>
      </c>
      <c r="B360" s="1" t="s">
        <v>1492</v>
      </c>
      <c r="C360" s="1" t="s">
        <v>315</v>
      </c>
      <c r="D360" s="1" t="s">
        <v>1656</v>
      </c>
      <c r="E360" s="1" t="s">
        <v>16</v>
      </c>
      <c r="F360" s="8"/>
      <c r="G360" s="8">
        <v>44273</v>
      </c>
      <c r="H360" s="11">
        <v>1</v>
      </c>
      <c r="I360" s="11" t="s">
        <v>2105</v>
      </c>
      <c r="J360" s="11" t="s">
        <v>2009</v>
      </c>
      <c r="K360" s="1" t="s">
        <v>101</v>
      </c>
      <c r="L360" s="1" t="s">
        <v>102</v>
      </c>
      <c r="M360" s="1" t="s">
        <v>1276</v>
      </c>
      <c r="N360" s="1" t="s">
        <v>39</v>
      </c>
      <c r="O360" s="1" t="s">
        <v>279</v>
      </c>
      <c r="P360" s="1" t="s">
        <v>280</v>
      </c>
      <c r="Q360" s="1" t="s">
        <v>1352</v>
      </c>
      <c r="R360" s="1" t="s">
        <v>920</v>
      </c>
      <c r="S360" s="2">
        <v>733272</v>
      </c>
      <c r="T360" s="2">
        <v>645656</v>
      </c>
      <c r="U360" s="2">
        <v>451959.2</v>
      </c>
      <c r="V360" s="3"/>
      <c r="W360" s="27">
        <f t="shared" si="15"/>
        <v>0.70000000000000007</v>
      </c>
      <c r="X360" s="27">
        <f t="shared" si="16"/>
        <v>0</v>
      </c>
      <c r="Y360" s="3">
        <v>193696.8</v>
      </c>
      <c r="Z360" s="29">
        <f t="shared" si="17"/>
        <v>0.3</v>
      </c>
    </row>
    <row r="361" spans="1:26" x14ac:dyDescent="0.25">
      <c r="A361" s="1" t="s">
        <v>1493</v>
      </c>
      <c r="B361" s="1" t="s">
        <v>1494</v>
      </c>
      <c r="C361" s="1" t="s">
        <v>591</v>
      </c>
      <c r="D361" s="1" t="s">
        <v>1916</v>
      </c>
      <c r="E361" s="1" t="s">
        <v>16</v>
      </c>
      <c r="F361" s="8"/>
      <c r="G361" s="8">
        <v>44209</v>
      </c>
      <c r="H361" s="11">
        <v>1</v>
      </c>
      <c r="I361" s="11" t="s">
        <v>60</v>
      </c>
      <c r="J361" s="11" t="s">
        <v>2022</v>
      </c>
      <c r="K361" s="1" t="s">
        <v>101</v>
      </c>
      <c r="L361" s="1" t="s">
        <v>102</v>
      </c>
      <c r="M361" s="1" t="s">
        <v>1276</v>
      </c>
      <c r="N361" s="1" t="s">
        <v>39</v>
      </c>
      <c r="O361" s="1" t="s">
        <v>279</v>
      </c>
      <c r="P361" s="1" t="s">
        <v>280</v>
      </c>
      <c r="Q361" s="1" t="s">
        <v>1351</v>
      </c>
      <c r="R361" s="1" t="s">
        <v>1114</v>
      </c>
      <c r="S361" s="2">
        <v>622091</v>
      </c>
      <c r="T361" s="2">
        <v>622091</v>
      </c>
      <c r="U361" s="2">
        <v>248836.4</v>
      </c>
      <c r="V361" s="3"/>
      <c r="W361" s="27">
        <f t="shared" si="15"/>
        <v>0.39999999999999997</v>
      </c>
      <c r="X361" s="27">
        <f t="shared" si="16"/>
        <v>0</v>
      </c>
      <c r="Y361" s="3">
        <v>373254.6</v>
      </c>
      <c r="Z361" s="29">
        <f t="shared" si="17"/>
        <v>0.6</v>
      </c>
    </row>
    <row r="362" spans="1:26" x14ac:dyDescent="0.25">
      <c r="A362" s="1" t="s">
        <v>1498</v>
      </c>
      <c r="B362" s="1" t="s">
        <v>1499</v>
      </c>
      <c r="C362" s="1" t="s">
        <v>1500</v>
      </c>
      <c r="D362" s="1">
        <v>0</v>
      </c>
      <c r="E362" s="1" t="s">
        <v>1396</v>
      </c>
      <c r="F362" s="8"/>
      <c r="G362" s="8">
        <v>43759</v>
      </c>
      <c r="H362" s="11">
        <v>1</v>
      </c>
      <c r="I362" s="11" t="s">
        <v>60</v>
      </c>
      <c r="J362" s="11" t="s">
        <v>1995</v>
      </c>
      <c r="K362" s="1" t="s">
        <v>101</v>
      </c>
      <c r="L362" s="1" t="s">
        <v>102</v>
      </c>
      <c r="M362" s="1" t="s">
        <v>1495</v>
      </c>
      <c r="N362" s="1" t="s">
        <v>39</v>
      </c>
      <c r="O362" s="1" t="s">
        <v>23</v>
      </c>
      <c r="P362" s="1" t="s">
        <v>35</v>
      </c>
      <c r="Q362" s="1" t="s">
        <v>1283</v>
      </c>
      <c r="R362" s="1" t="s">
        <v>1378</v>
      </c>
      <c r="S362" s="2">
        <v>2520944.7000000002</v>
      </c>
      <c r="T362" s="2">
        <v>2520944.7000000002</v>
      </c>
      <c r="U362" s="2">
        <v>1512566.82</v>
      </c>
      <c r="V362" s="3"/>
      <c r="W362" s="27">
        <f t="shared" si="15"/>
        <v>0.6</v>
      </c>
      <c r="X362" s="27">
        <f t="shared" si="16"/>
        <v>0</v>
      </c>
      <c r="Y362" s="3">
        <v>1008377.88</v>
      </c>
      <c r="Z362" s="29">
        <f t="shared" si="17"/>
        <v>0.39999999999999997</v>
      </c>
    </row>
    <row r="363" spans="1:26" x14ac:dyDescent="0.25">
      <c r="A363" s="1" t="s">
        <v>1506</v>
      </c>
      <c r="B363" s="1" t="s">
        <v>1507</v>
      </c>
      <c r="C363" s="1" t="s">
        <v>1508</v>
      </c>
      <c r="D363" s="1" t="s">
        <v>1917</v>
      </c>
      <c r="E363" s="1" t="s">
        <v>124</v>
      </c>
      <c r="F363" s="8"/>
      <c r="G363" s="8">
        <v>43979</v>
      </c>
      <c r="H363" s="11">
        <v>1</v>
      </c>
      <c r="I363" s="11" t="s">
        <v>2103</v>
      </c>
      <c r="J363" s="11" t="s">
        <v>1980</v>
      </c>
      <c r="K363" s="1" t="s">
        <v>299</v>
      </c>
      <c r="L363" s="1" t="s">
        <v>300</v>
      </c>
      <c r="M363" s="1" t="s">
        <v>1398</v>
      </c>
      <c r="N363" s="1" t="s">
        <v>17</v>
      </c>
      <c r="O363" s="1" t="s">
        <v>18</v>
      </c>
      <c r="P363" s="1" t="s">
        <v>19</v>
      </c>
      <c r="Q363" s="1" t="s">
        <v>1394</v>
      </c>
      <c r="R363" s="1" t="s">
        <v>949</v>
      </c>
      <c r="S363" s="2">
        <v>4122470</v>
      </c>
      <c r="T363" s="2">
        <v>3007000</v>
      </c>
      <c r="U363" s="2">
        <v>751750</v>
      </c>
      <c r="V363" s="3"/>
      <c r="W363" s="27">
        <f t="shared" si="15"/>
        <v>0.25</v>
      </c>
      <c r="X363" s="27">
        <f t="shared" si="16"/>
        <v>0</v>
      </c>
      <c r="Y363" s="3">
        <v>2255250</v>
      </c>
      <c r="Z363" s="29">
        <f t="shared" si="17"/>
        <v>0.75</v>
      </c>
    </row>
    <row r="364" spans="1:26" x14ac:dyDescent="0.25">
      <c r="A364" s="1" t="s">
        <v>1510</v>
      </c>
      <c r="B364" s="1" t="s">
        <v>1199</v>
      </c>
      <c r="C364" s="1" t="s">
        <v>82</v>
      </c>
      <c r="D364" s="1" t="s">
        <v>1918</v>
      </c>
      <c r="E364" s="1" t="s">
        <v>29</v>
      </c>
      <c r="F364" s="8"/>
      <c r="G364" s="8">
        <v>43985</v>
      </c>
      <c r="H364" s="11">
        <v>1</v>
      </c>
      <c r="I364" s="11" t="s">
        <v>2100</v>
      </c>
      <c r="J364" s="11" t="s">
        <v>2019</v>
      </c>
      <c r="K364" s="1" t="s">
        <v>101</v>
      </c>
      <c r="L364" s="1" t="s">
        <v>102</v>
      </c>
      <c r="M364" s="1" t="s">
        <v>1501</v>
      </c>
      <c r="N364" s="1" t="s">
        <v>17</v>
      </c>
      <c r="O364" s="1" t="s">
        <v>31</v>
      </c>
      <c r="P364" s="1" t="s">
        <v>1502</v>
      </c>
      <c r="Q364" s="1" t="s">
        <v>1496</v>
      </c>
      <c r="R364" s="1" t="s">
        <v>1394</v>
      </c>
      <c r="S364" s="2">
        <v>531623724.5</v>
      </c>
      <c r="T364" s="2">
        <v>439348450</v>
      </c>
      <c r="U364" s="2">
        <v>241641647.5</v>
      </c>
      <c r="V364" s="3"/>
      <c r="W364" s="27">
        <f t="shared" si="15"/>
        <v>0.55000000000000004</v>
      </c>
      <c r="X364" s="27">
        <f t="shared" si="16"/>
        <v>0</v>
      </c>
      <c r="Y364" s="3">
        <v>197706802.5</v>
      </c>
      <c r="Z364" s="29">
        <f t="shared" si="17"/>
        <v>0.45</v>
      </c>
    </row>
    <row r="365" spans="1:26" x14ac:dyDescent="0.25">
      <c r="A365" s="1" t="s">
        <v>1511</v>
      </c>
      <c r="B365" s="1" t="s">
        <v>1143</v>
      </c>
      <c r="C365" s="1" t="s">
        <v>82</v>
      </c>
      <c r="D365" s="1" t="s">
        <v>1918</v>
      </c>
      <c r="E365" s="1" t="s">
        <v>29</v>
      </c>
      <c r="F365" s="8"/>
      <c r="G365" s="8">
        <v>43985</v>
      </c>
      <c r="H365" s="11">
        <v>1</v>
      </c>
      <c r="I365" s="11" t="s">
        <v>2100</v>
      </c>
      <c r="J365" s="11" t="s">
        <v>2019</v>
      </c>
      <c r="K365" s="1" t="s">
        <v>101</v>
      </c>
      <c r="L365" s="1" t="s">
        <v>102</v>
      </c>
      <c r="M365" s="1" t="s">
        <v>1501</v>
      </c>
      <c r="N365" s="1" t="s">
        <v>17</v>
      </c>
      <c r="O365" s="1" t="s">
        <v>31</v>
      </c>
      <c r="P365" s="1" t="s">
        <v>1502</v>
      </c>
      <c r="Q365" s="1" t="s">
        <v>1496</v>
      </c>
      <c r="R365" s="1" t="s">
        <v>1394</v>
      </c>
      <c r="S365" s="2">
        <v>421755918.10000002</v>
      </c>
      <c r="T365" s="2">
        <v>348548610</v>
      </c>
      <c r="U365" s="2">
        <v>191701735.5</v>
      </c>
      <c r="V365" s="3"/>
      <c r="W365" s="27">
        <f t="shared" si="15"/>
        <v>0.55000000000000004</v>
      </c>
      <c r="X365" s="27">
        <f t="shared" si="16"/>
        <v>0</v>
      </c>
      <c r="Y365" s="3">
        <v>156846874.5</v>
      </c>
      <c r="Z365" s="29">
        <f t="shared" si="17"/>
        <v>0.45</v>
      </c>
    </row>
    <row r="366" spans="1:26" x14ac:dyDescent="0.25">
      <c r="A366" s="1" t="s">
        <v>1515</v>
      </c>
      <c r="B366" s="1" t="s">
        <v>1516</v>
      </c>
      <c r="C366" s="1" t="s">
        <v>1272</v>
      </c>
      <c r="D366" s="1" t="s">
        <v>1919</v>
      </c>
      <c r="E366" s="1" t="s">
        <v>29</v>
      </c>
      <c r="F366" s="8"/>
      <c r="G366" s="8">
        <v>44039</v>
      </c>
      <c r="H366" s="11">
        <v>1</v>
      </c>
      <c r="I366" s="11" t="s">
        <v>37</v>
      </c>
      <c r="J366" s="11" t="s">
        <v>1982</v>
      </c>
      <c r="K366" s="1" t="s">
        <v>101</v>
      </c>
      <c r="L366" s="1" t="s">
        <v>102</v>
      </c>
      <c r="M366" s="1" t="s">
        <v>1398</v>
      </c>
      <c r="N366" s="1" t="s">
        <v>17</v>
      </c>
      <c r="O366" s="1" t="s">
        <v>18</v>
      </c>
      <c r="P366" s="1" t="s">
        <v>19</v>
      </c>
      <c r="Q366" s="1" t="s">
        <v>1108</v>
      </c>
      <c r="R366" s="1" t="s">
        <v>1200</v>
      </c>
      <c r="S366" s="2">
        <v>6558200</v>
      </c>
      <c r="T366" s="2">
        <v>5420000</v>
      </c>
      <c r="U366" s="2">
        <v>4607000</v>
      </c>
      <c r="V366" s="3"/>
      <c r="W366" s="27">
        <f t="shared" si="15"/>
        <v>0.85</v>
      </c>
      <c r="X366" s="27">
        <f t="shared" si="16"/>
        <v>0</v>
      </c>
      <c r="Y366" s="3">
        <v>813000</v>
      </c>
      <c r="Z366" s="29">
        <f t="shared" si="17"/>
        <v>0.15</v>
      </c>
    </row>
    <row r="367" spans="1:26" x14ac:dyDescent="0.25">
      <c r="A367" s="1" t="s">
        <v>1517</v>
      </c>
      <c r="B367" s="1" t="s">
        <v>1227</v>
      </c>
      <c r="C367" s="1" t="s">
        <v>186</v>
      </c>
      <c r="D367" s="1" t="s">
        <v>1920</v>
      </c>
      <c r="E367" s="1" t="s">
        <v>29</v>
      </c>
      <c r="F367" s="8"/>
      <c r="G367" s="8">
        <v>44260</v>
      </c>
      <c r="H367" s="11">
        <v>1</v>
      </c>
      <c r="I367" s="11" t="s">
        <v>2100</v>
      </c>
      <c r="J367" s="11" t="s">
        <v>1975</v>
      </c>
      <c r="K367" s="1" t="s">
        <v>101</v>
      </c>
      <c r="L367" s="1" t="s">
        <v>102</v>
      </c>
      <c r="M367" s="1" t="s">
        <v>1501</v>
      </c>
      <c r="N367" s="1" t="s">
        <v>17</v>
      </c>
      <c r="O367" s="1" t="s">
        <v>31</v>
      </c>
      <c r="P367" s="1" t="s">
        <v>1502</v>
      </c>
      <c r="Q367" s="1" t="s">
        <v>1237</v>
      </c>
      <c r="R367" s="1" t="s">
        <v>270</v>
      </c>
      <c r="S367" s="2">
        <v>214709660</v>
      </c>
      <c r="T367" s="2">
        <v>177446000</v>
      </c>
      <c r="U367" s="2">
        <v>97595300</v>
      </c>
      <c r="V367" s="3"/>
      <c r="W367" s="27">
        <f t="shared" si="15"/>
        <v>0.55000000000000004</v>
      </c>
      <c r="X367" s="27">
        <f t="shared" si="16"/>
        <v>0</v>
      </c>
      <c r="Y367" s="3">
        <v>79850700</v>
      </c>
      <c r="Z367" s="29">
        <f t="shared" si="17"/>
        <v>0.45</v>
      </c>
    </row>
    <row r="368" spans="1:26" x14ac:dyDescent="0.25">
      <c r="A368" s="1" t="s">
        <v>1518</v>
      </c>
      <c r="B368" s="1" t="s">
        <v>1519</v>
      </c>
      <c r="C368" s="1" t="s">
        <v>1520</v>
      </c>
      <c r="D368" s="1" t="s">
        <v>1921</v>
      </c>
      <c r="E368" s="1" t="s">
        <v>26</v>
      </c>
      <c r="F368" s="8"/>
      <c r="G368" s="8">
        <v>44047</v>
      </c>
      <c r="H368" s="11">
        <v>1</v>
      </c>
      <c r="I368" s="11" t="s">
        <v>111</v>
      </c>
      <c r="J368" s="11" t="s">
        <v>1962</v>
      </c>
      <c r="K368" s="1" t="s">
        <v>101</v>
      </c>
      <c r="L368" s="1" t="s">
        <v>102</v>
      </c>
      <c r="M368" s="1" t="s">
        <v>1495</v>
      </c>
      <c r="N368" s="1" t="s">
        <v>39</v>
      </c>
      <c r="O368" s="1" t="s">
        <v>23</v>
      </c>
      <c r="P368" s="1" t="s">
        <v>35</v>
      </c>
      <c r="Q368" s="1" t="s">
        <v>1418</v>
      </c>
      <c r="R368" s="1" t="s">
        <v>1299</v>
      </c>
      <c r="S368" s="2">
        <v>8275087.9000000004</v>
      </c>
      <c r="T368" s="2">
        <v>6045526.5499999998</v>
      </c>
      <c r="U368" s="2">
        <v>3627315.93</v>
      </c>
      <c r="V368" s="3"/>
      <c r="W368" s="27">
        <f t="shared" si="15"/>
        <v>0.60000000000000009</v>
      </c>
      <c r="X368" s="27">
        <f t="shared" si="16"/>
        <v>0</v>
      </c>
      <c r="Y368" s="3">
        <v>2418210.62</v>
      </c>
      <c r="Z368" s="29">
        <f t="shared" si="17"/>
        <v>0.4</v>
      </c>
    </row>
    <row r="369" spans="1:26" x14ac:dyDescent="0.25">
      <c r="A369" s="1" t="s">
        <v>1521</v>
      </c>
      <c r="B369" s="1" t="s">
        <v>1522</v>
      </c>
      <c r="C369" s="1" t="s">
        <v>1523</v>
      </c>
      <c r="D369" s="1" t="s">
        <v>1922</v>
      </c>
      <c r="E369" s="1" t="s">
        <v>45</v>
      </c>
      <c r="F369" s="8"/>
      <c r="G369" s="8">
        <v>44407</v>
      </c>
      <c r="H369" s="11">
        <v>1</v>
      </c>
      <c r="I369" s="11" t="s">
        <v>2103</v>
      </c>
      <c r="J369" s="11"/>
      <c r="K369" s="1" t="s">
        <v>101</v>
      </c>
      <c r="L369" s="1" t="s">
        <v>102</v>
      </c>
      <c r="M369" s="1" t="s">
        <v>1495</v>
      </c>
      <c r="N369" s="1" t="s">
        <v>39</v>
      </c>
      <c r="O369" s="1" t="s">
        <v>23</v>
      </c>
      <c r="P369" s="1" t="s">
        <v>35</v>
      </c>
      <c r="Q369" s="1" t="s">
        <v>1439</v>
      </c>
      <c r="R369" s="1" t="s">
        <v>1405</v>
      </c>
      <c r="S369" s="2">
        <v>4054788.17</v>
      </c>
      <c r="T369" s="2">
        <v>3211002.36</v>
      </c>
      <c r="U369" s="2">
        <v>2889902.12</v>
      </c>
      <c r="V369" s="3"/>
      <c r="W369" s="27">
        <f t="shared" si="15"/>
        <v>0.89999999875428316</v>
      </c>
      <c r="X369" s="27">
        <f t="shared" si="16"/>
        <v>0</v>
      </c>
      <c r="Y369" s="3">
        <v>321100.24</v>
      </c>
      <c r="Z369" s="29">
        <f t="shared" si="17"/>
        <v>0.10000000124571692</v>
      </c>
    </row>
    <row r="370" spans="1:26" x14ac:dyDescent="0.25">
      <c r="A370" s="1" t="s">
        <v>1524</v>
      </c>
      <c r="B370" s="1" t="s">
        <v>1525</v>
      </c>
      <c r="C370" s="1" t="s">
        <v>1526</v>
      </c>
      <c r="D370" s="1" t="s">
        <v>1923</v>
      </c>
      <c r="E370" s="1" t="s">
        <v>29</v>
      </c>
      <c r="F370" s="8"/>
      <c r="G370" s="8">
        <v>44026</v>
      </c>
      <c r="H370" s="11">
        <v>1</v>
      </c>
      <c r="I370" s="11" t="s">
        <v>2105</v>
      </c>
      <c r="J370" s="11" t="s">
        <v>1986</v>
      </c>
      <c r="K370" s="1" t="s">
        <v>101</v>
      </c>
      <c r="L370" s="1" t="s">
        <v>102</v>
      </c>
      <c r="M370" s="1" t="s">
        <v>1501</v>
      </c>
      <c r="N370" s="1" t="s">
        <v>17</v>
      </c>
      <c r="O370" s="1" t="s">
        <v>31</v>
      </c>
      <c r="P370" s="1" t="s">
        <v>1502</v>
      </c>
      <c r="Q370" s="1" t="s">
        <v>1178</v>
      </c>
      <c r="R370" s="1" t="s">
        <v>1351</v>
      </c>
      <c r="S370" s="2">
        <v>509996843</v>
      </c>
      <c r="T370" s="2">
        <v>357647382</v>
      </c>
      <c r="U370" s="2">
        <v>71529476.400000006</v>
      </c>
      <c r="V370" s="3"/>
      <c r="W370" s="27">
        <f t="shared" si="15"/>
        <v>0.2</v>
      </c>
      <c r="X370" s="27">
        <f t="shared" si="16"/>
        <v>0</v>
      </c>
      <c r="Y370" s="3">
        <v>286117905.60000002</v>
      </c>
      <c r="Z370" s="29">
        <f t="shared" si="17"/>
        <v>0.8</v>
      </c>
    </row>
    <row r="371" spans="1:26" x14ac:dyDescent="0.25">
      <c r="A371" s="1" t="s">
        <v>1528</v>
      </c>
      <c r="B371" s="1" t="s">
        <v>1529</v>
      </c>
      <c r="C371" s="1" t="s">
        <v>1530</v>
      </c>
      <c r="D371" s="1" t="s">
        <v>1924</v>
      </c>
      <c r="E371" s="1" t="s">
        <v>29</v>
      </c>
      <c r="F371" s="8"/>
      <c r="G371" s="8">
        <v>44297</v>
      </c>
      <c r="H371" s="11">
        <v>1</v>
      </c>
      <c r="I371" s="11" t="s">
        <v>2100</v>
      </c>
      <c r="J371" s="11" t="s">
        <v>2019</v>
      </c>
      <c r="K371" s="1" t="s">
        <v>299</v>
      </c>
      <c r="L371" s="1" t="s">
        <v>300</v>
      </c>
      <c r="M371" s="1" t="s">
        <v>1501</v>
      </c>
      <c r="N371" s="1" t="s">
        <v>17</v>
      </c>
      <c r="O371" s="1" t="s">
        <v>31</v>
      </c>
      <c r="P371" s="1" t="s">
        <v>1502</v>
      </c>
      <c r="Q371" s="1" t="s">
        <v>991</v>
      </c>
      <c r="R371" s="1" t="s">
        <v>1351</v>
      </c>
      <c r="S371" s="2">
        <v>4531450</v>
      </c>
      <c r="T371" s="2">
        <v>3745000</v>
      </c>
      <c r="U371" s="2">
        <v>2434250</v>
      </c>
      <c r="V371" s="3"/>
      <c r="W371" s="27">
        <f t="shared" si="15"/>
        <v>0.65</v>
      </c>
      <c r="X371" s="27">
        <f t="shared" si="16"/>
        <v>0</v>
      </c>
      <c r="Y371" s="3">
        <v>1310750</v>
      </c>
      <c r="Z371" s="29">
        <f t="shared" si="17"/>
        <v>0.35</v>
      </c>
    </row>
    <row r="372" spans="1:26" x14ac:dyDescent="0.25">
      <c r="A372" s="1" t="s">
        <v>1531</v>
      </c>
      <c r="B372" s="1" t="s">
        <v>1532</v>
      </c>
      <c r="C372" s="1" t="s">
        <v>1530</v>
      </c>
      <c r="D372" s="1" t="s">
        <v>1924</v>
      </c>
      <c r="E372" s="1" t="s">
        <v>29</v>
      </c>
      <c r="F372" s="8"/>
      <c r="G372" s="8">
        <v>44297</v>
      </c>
      <c r="H372" s="11">
        <v>1</v>
      </c>
      <c r="I372" s="11" t="s">
        <v>2100</v>
      </c>
      <c r="J372" s="11" t="s">
        <v>2019</v>
      </c>
      <c r="K372" s="1" t="s">
        <v>299</v>
      </c>
      <c r="L372" s="1" t="s">
        <v>300</v>
      </c>
      <c r="M372" s="1" t="s">
        <v>1501</v>
      </c>
      <c r="N372" s="1" t="s">
        <v>17</v>
      </c>
      <c r="O372" s="1" t="s">
        <v>31</v>
      </c>
      <c r="P372" s="1" t="s">
        <v>1502</v>
      </c>
      <c r="Q372" s="1" t="s">
        <v>991</v>
      </c>
      <c r="R372" s="1" t="s">
        <v>1351</v>
      </c>
      <c r="S372" s="2">
        <v>9062900</v>
      </c>
      <c r="T372" s="2">
        <v>7490000</v>
      </c>
      <c r="U372" s="2">
        <v>4868500</v>
      </c>
      <c r="V372" s="3"/>
      <c r="W372" s="27">
        <f t="shared" si="15"/>
        <v>0.65</v>
      </c>
      <c r="X372" s="27">
        <f t="shared" si="16"/>
        <v>0</v>
      </c>
      <c r="Y372" s="3">
        <v>2621500</v>
      </c>
      <c r="Z372" s="29">
        <f t="shared" si="17"/>
        <v>0.35</v>
      </c>
    </row>
    <row r="373" spans="1:26" x14ac:dyDescent="0.25">
      <c r="A373" s="1" t="s">
        <v>1538</v>
      </c>
      <c r="B373" s="1" t="s">
        <v>1539</v>
      </c>
      <c r="C373" s="1" t="s">
        <v>1142</v>
      </c>
      <c r="D373" s="1" t="s">
        <v>1925</v>
      </c>
      <c r="E373" s="1" t="s">
        <v>16</v>
      </c>
      <c r="F373" s="8"/>
      <c r="G373" s="8">
        <v>44098</v>
      </c>
      <c r="H373" s="11">
        <v>1</v>
      </c>
      <c r="I373" s="11" t="s">
        <v>2101</v>
      </c>
      <c r="J373" s="11" t="s">
        <v>2004</v>
      </c>
      <c r="K373" s="1" t="s">
        <v>101</v>
      </c>
      <c r="L373" s="1" t="s">
        <v>102</v>
      </c>
      <c r="M373" s="1" t="s">
        <v>1536</v>
      </c>
      <c r="N373" s="1" t="s">
        <v>39</v>
      </c>
      <c r="O373" s="1" t="s">
        <v>279</v>
      </c>
      <c r="P373" s="1" t="s">
        <v>280</v>
      </c>
      <c r="Q373" s="1" t="s">
        <v>1355</v>
      </c>
      <c r="R373" s="1" t="s">
        <v>896</v>
      </c>
      <c r="S373" s="2">
        <v>8336513</v>
      </c>
      <c r="T373" s="2">
        <v>4616271</v>
      </c>
      <c r="U373" s="2">
        <v>2538949.0499999998</v>
      </c>
      <c r="V373" s="3"/>
      <c r="W373" s="27">
        <f t="shared" si="15"/>
        <v>0.54999999999999993</v>
      </c>
      <c r="X373" s="27">
        <f t="shared" si="16"/>
        <v>0</v>
      </c>
      <c r="Y373" s="3">
        <v>2077321.95</v>
      </c>
      <c r="Z373" s="29">
        <f t="shared" si="17"/>
        <v>0.45</v>
      </c>
    </row>
    <row r="374" spans="1:26" x14ac:dyDescent="0.25">
      <c r="A374" s="1" t="s">
        <v>1541</v>
      </c>
      <c r="B374" s="1" t="s">
        <v>1542</v>
      </c>
      <c r="C374" s="1" t="s">
        <v>1543</v>
      </c>
      <c r="D374" s="1">
        <v>0</v>
      </c>
      <c r="E374" s="1" t="s">
        <v>1396</v>
      </c>
      <c r="F374" s="8">
        <v>44064</v>
      </c>
      <c r="G374" s="8">
        <v>44438</v>
      </c>
      <c r="H374" s="11">
        <v>1</v>
      </c>
      <c r="I374" s="11" t="s">
        <v>111</v>
      </c>
      <c r="J374" s="11" t="s">
        <v>2000</v>
      </c>
      <c r="K374" s="1" t="s">
        <v>101</v>
      </c>
      <c r="L374" s="1" t="s">
        <v>102</v>
      </c>
      <c r="M374" s="1" t="s">
        <v>1495</v>
      </c>
      <c r="N374" s="1" t="s">
        <v>39</v>
      </c>
      <c r="O374" s="1" t="s">
        <v>23</v>
      </c>
      <c r="P374" s="1" t="s">
        <v>35</v>
      </c>
      <c r="Q374" s="1" t="s">
        <v>1509</v>
      </c>
      <c r="R374" s="1" t="s">
        <v>1437</v>
      </c>
      <c r="S374" s="2">
        <v>2516499.5699999998</v>
      </c>
      <c r="T374" s="2">
        <v>2071283.9</v>
      </c>
      <c r="U374" s="2">
        <v>1242770.3400000001</v>
      </c>
      <c r="V374" s="3"/>
      <c r="W374" s="27">
        <f t="shared" si="15"/>
        <v>0.60000000000000009</v>
      </c>
      <c r="X374" s="27">
        <f t="shared" si="16"/>
        <v>0</v>
      </c>
      <c r="Y374" s="3">
        <v>828513.56</v>
      </c>
      <c r="Z374" s="29">
        <f t="shared" si="17"/>
        <v>0.4</v>
      </c>
    </row>
    <row r="375" spans="1:26" x14ac:dyDescent="0.25">
      <c r="A375" s="1" t="s">
        <v>1546</v>
      </c>
      <c r="B375" s="1" t="s">
        <v>1547</v>
      </c>
      <c r="C375" s="1" t="s">
        <v>1548</v>
      </c>
      <c r="D375" s="1" t="s">
        <v>1926</v>
      </c>
      <c r="E375" s="1" t="s">
        <v>16</v>
      </c>
      <c r="F375" s="8"/>
      <c r="G375" s="8">
        <v>43850</v>
      </c>
      <c r="H375" s="11">
        <v>1</v>
      </c>
      <c r="I375" s="11" t="s">
        <v>2100</v>
      </c>
      <c r="J375" s="11" t="s">
        <v>2008</v>
      </c>
      <c r="K375" s="1" t="s">
        <v>101</v>
      </c>
      <c r="L375" s="1" t="s">
        <v>102</v>
      </c>
      <c r="M375" s="1" t="s">
        <v>1534</v>
      </c>
      <c r="N375" s="1" t="s">
        <v>17</v>
      </c>
      <c r="O375" s="1" t="s">
        <v>27</v>
      </c>
      <c r="P375" s="1" t="s">
        <v>28</v>
      </c>
      <c r="Q375" s="1" t="s">
        <v>1438</v>
      </c>
      <c r="R375" s="1" t="s">
        <v>1438</v>
      </c>
      <c r="S375" s="2">
        <v>2003062</v>
      </c>
      <c r="T375" s="2">
        <v>2003062</v>
      </c>
      <c r="U375" s="2">
        <v>1402143.4</v>
      </c>
      <c r="V375" s="3"/>
      <c r="W375" s="27">
        <f t="shared" si="15"/>
        <v>0.7</v>
      </c>
      <c r="X375" s="27">
        <f t="shared" si="16"/>
        <v>0</v>
      </c>
      <c r="Y375" s="3">
        <v>600918.6</v>
      </c>
      <c r="Z375" s="29">
        <f t="shared" si="17"/>
        <v>0.3</v>
      </c>
    </row>
    <row r="376" spans="1:26" x14ac:dyDescent="0.25">
      <c r="A376" s="1" t="s">
        <v>1551</v>
      </c>
      <c r="B376" s="1" t="s">
        <v>1552</v>
      </c>
      <c r="C376" s="1" t="s">
        <v>125</v>
      </c>
      <c r="D376" s="1" t="s">
        <v>1927</v>
      </c>
      <c r="E376" s="1" t="s">
        <v>16</v>
      </c>
      <c r="F376" s="8"/>
      <c r="G376" s="8">
        <v>44427</v>
      </c>
      <c r="H376" s="11">
        <v>1</v>
      </c>
      <c r="I376" s="11" t="s">
        <v>2100</v>
      </c>
      <c r="J376" s="11" t="s">
        <v>1956</v>
      </c>
      <c r="K376" s="1" t="s">
        <v>101</v>
      </c>
      <c r="L376" s="1" t="s">
        <v>102</v>
      </c>
      <c r="M376" s="1" t="s">
        <v>1536</v>
      </c>
      <c r="N376" s="1" t="s">
        <v>39</v>
      </c>
      <c r="O376" s="1" t="s">
        <v>279</v>
      </c>
      <c r="P376" s="1" t="s">
        <v>280</v>
      </c>
      <c r="Q376" s="1" t="s">
        <v>1294</v>
      </c>
      <c r="R376" s="1" t="s">
        <v>113</v>
      </c>
      <c r="S376" s="2">
        <v>11932718</v>
      </c>
      <c r="T376" s="2">
        <v>9989079</v>
      </c>
      <c r="U376" s="2">
        <v>4994539.5</v>
      </c>
      <c r="V376" s="3"/>
      <c r="W376" s="27">
        <f t="shared" si="15"/>
        <v>0.5</v>
      </c>
      <c r="X376" s="27">
        <f t="shared" si="16"/>
        <v>0</v>
      </c>
      <c r="Y376" s="3">
        <v>4994539.5</v>
      </c>
      <c r="Z376" s="29">
        <f t="shared" si="17"/>
        <v>0.5</v>
      </c>
    </row>
    <row r="377" spans="1:26" x14ac:dyDescent="0.25">
      <c r="A377" s="1" t="s">
        <v>1553</v>
      </c>
      <c r="B377" s="1" t="s">
        <v>1416</v>
      </c>
      <c r="C377" s="1" t="s">
        <v>197</v>
      </c>
      <c r="D377" s="1" t="s">
        <v>1801</v>
      </c>
      <c r="E377" s="1" t="s">
        <v>16</v>
      </c>
      <c r="F377" s="8"/>
      <c r="G377" s="8">
        <v>44208</v>
      </c>
      <c r="H377" s="11">
        <v>1</v>
      </c>
      <c r="I377" s="11" t="s">
        <v>40</v>
      </c>
      <c r="J377" s="11" t="s">
        <v>1990</v>
      </c>
      <c r="K377" s="1" t="s">
        <v>101</v>
      </c>
      <c r="L377" s="1" t="s">
        <v>102</v>
      </c>
      <c r="M377" s="1" t="s">
        <v>1495</v>
      </c>
      <c r="N377" s="1" t="s">
        <v>39</v>
      </c>
      <c r="O377" s="1" t="s">
        <v>23</v>
      </c>
      <c r="P377" s="1" t="s">
        <v>35</v>
      </c>
      <c r="Q377" s="1" t="s">
        <v>1355</v>
      </c>
      <c r="R377" s="1" t="s">
        <v>1382</v>
      </c>
      <c r="S377" s="2">
        <v>16077869</v>
      </c>
      <c r="T377" s="2">
        <v>4310337</v>
      </c>
      <c r="U377" s="2">
        <v>2586202.2000000002</v>
      </c>
      <c r="V377" s="3"/>
      <c r="W377" s="27">
        <f t="shared" si="15"/>
        <v>0.60000000000000009</v>
      </c>
      <c r="X377" s="27">
        <f t="shared" si="16"/>
        <v>0</v>
      </c>
      <c r="Y377" s="3">
        <v>1724134.8</v>
      </c>
      <c r="Z377" s="29">
        <f t="shared" si="17"/>
        <v>0.4</v>
      </c>
    </row>
    <row r="378" spans="1:26" x14ac:dyDescent="0.25">
      <c r="A378" s="1" t="s">
        <v>1554</v>
      </c>
      <c r="B378" s="1" t="s">
        <v>1555</v>
      </c>
      <c r="C378" s="1" t="s">
        <v>889</v>
      </c>
      <c r="D378" s="1" t="s">
        <v>1928</v>
      </c>
      <c r="E378" s="1" t="s">
        <v>16</v>
      </c>
      <c r="F378" s="8"/>
      <c r="G378" s="8">
        <v>44244</v>
      </c>
      <c r="H378" s="11">
        <v>1</v>
      </c>
      <c r="I378" s="11" t="s">
        <v>111</v>
      </c>
      <c r="J378" s="11" t="s">
        <v>1998</v>
      </c>
      <c r="K378" s="1" t="s">
        <v>101</v>
      </c>
      <c r="L378" s="1" t="s">
        <v>102</v>
      </c>
      <c r="M378" s="1" t="s">
        <v>1536</v>
      </c>
      <c r="N378" s="1" t="s">
        <v>39</v>
      </c>
      <c r="O378" s="1" t="s">
        <v>279</v>
      </c>
      <c r="P378" s="1" t="s">
        <v>280</v>
      </c>
      <c r="Q378" s="1" t="s">
        <v>1447</v>
      </c>
      <c r="R378" s="1" t="s">
        <v>1250</v>
      </c>
      <c r="S378" s="2">
        <v>17792469</v>
      </c>
      <c r="T378" s="2">
        <v>14516963</v>
      </c>
      <c r="U378" s="2">
        <v>5806785.2000000002</v>
      </c>
      <c r="V378" s="3"/>
      <c r="W378" s="27">
        <f t="shared" si="15"/>
        <v>0.4</v>
      </c>
      <c r="X378" s="27">
        <f t="shared" si="16"/>
        <v>0</v>
      </c>
      <c r="Y378" s="3">
        <v>8710177.8000000007</v>
      </c>
      <c r="Z378" s="29">
        <f t="shared" si="17"/>
        <v>0.60000000000000009</v>
      </c>
    </row>
    <row r="379" spans="1:26" x14ac:dyDescent="0.25">
      <c r="A379" s="1" t="s">
        <v>1556</v>
      </c>
      <c r="B379" s="1" t="s">
        <v>1557</v>
      </c>
      <c r="C379" s="1" t="s">
        <v>889</v>
      </c>
      <c r="D379" s="1" t="s">
        <v>1928</v>
      </c>
      <c r="E379" s="1" t="s">
        <v>16</v>
      </c>
      <c r="F379" s="8"/>
      <c r="G379" s="8">
        <v>44361</v>
      </c>
      <c r="H379" s="11">
        <v>1</v>
      </c>
      <c r="I379" s="11" t="s">
        <v>111</v>
      </c>
      <c r="J379" s="11" t="s">
        <v>1998</v>
      </c>
      <c r="K379" s="1" t="s">
        <v>101</v>
      </c>
      <c r="L379" s="1" t="s">
        <v>102</v>
      </c>
      <c r="M379" s="1" t="s">
        <v>1536</v>
      </c>
      <c r="N379" s="1" t="s">
        <v>39</v>
      </c>
      <c r="O379" s="1" t="s">
        <v>279</v>
      </c>
      <c r="P379" s="1" t="s">
        <v>280</v>
      </c>
      <c r="Q379" s="1" t="s">
        <v>1478</v>
      </c>
      <c r="R379" s="1" t="s">
        <v>1250</v>
      </c>
      <c r="S379" s="2">
        <v>4697604</v>
      </c>
      <c r="T379" s="2">
        <v>4697604</v>
      </c>
      <c r="U379" s="2">
        <v>3288322.8</v>
      </c>
      <c r="V379" s="3"/>
      <c r="W379" s="27">
        <f t="shared" si="15"/>
        <v>0.7</v>
      </c>
      <c r="X379" s="27">
        <f t="shared" si="16"/>
        <v>0</v>
      </c>
      <c r="Y379" s="3">
        <v>1409281.2</v>
      </c>
      <c r="Z379" s="29">
        <f t="shared" si="17"/>
        <v>0.3</v>
      </c>
    </row>
    <row r="380" spans="1:26" x14ac:dyDescent="0.25">
      <c r="A380" s="1" t="s">
        <v>1559</v>
      </c>
      <c r="B380" s="1" t="s">
        <v>1560</v>
      </c>
      <c r="C380" s="1" t="s">
        <v>1561</v>
      </c>
      <c r="D380" s="1" t="s">
        <v>1929</v>
      </c>
      <c r="E380" s="1" t="s">
        <v>45</v>
      </c>
      <c r="F380" s="8"/>
      <c r="G380" s="8">
        <v>44236</v>
      </c>
      <c r="H380" s="11">
        <v>1</v>
      </c>
      <c r="I380" s="11" t="s">
        <v>111</v>
      </c>
      <c r="J380" s="11" t="s">
        <v>1974</v>
      </c>
      <c r="K380" s="1" t="s">
        <v>101</v>
      </c>
      <c r="L380" s="1" t="s">
        <v>102</v>
      </c>
      <c r="M380" s="1" t="s">
        <v>1503</v>
      </c>
      <c r="N380" s="1" t="s">
        <v>39</v>
      </c>
      <c r="O380" s="1" t="s">
        <v>23</v>
      </c>
      <c r="P380" s="1" t="s">
        <v>84</v>
      </c>
      <c r="Q380" s="1" t="s">
        <v>1443</v>
      </c>
      <c r="R380" s="1" t="s">
        <v>1562</v>
      </c>
      <c r="S380" s="2">
        <v>1724150</v>
      </c>
      <c r="T380" s="2">
        <v>1645320</v>
      </c>
      <c r="U380" s="2">
        <v>1398522</v>
      </c>
      <c r="V380" s="3"/>
      <c r="W380" s="27">
        <f t="shared" si="15"/>
        <v>0.85</v>
      </c>
      <c r="X380" s="27">
        <f t="shared" si="16"/>
        <v>0</v>
      </c>
      <c r="Y380" s="3">
        <v>246798</v>
      </c>
      <c r="Z380" s="29">
        <f t="shared" si="17"/>
        <v>0.15</v>
      </c>
    </row>
    <row r="381" spans="1:26" x14ac:dyDescent="0.25">
      <c r="A381" s="1" t="s">
        <v>1564</v>
      </c>
      <c r="B381" s="1" t="s">
        <v>1565</v>
      </c>
      <c r="C381" s="1" t="s">
        <v>972</v>
      </c>
      <c r="D381" s="1" t="s">
        <v>1930</v>
      </c>
      <c r="E381" s="1" t="s">
        <v>16</v>
      </c>
      <c r="F381" s="8"/>
      <c r="G381" s="8">
        <v>44266</v>
      </c>
      <c r="H381" s="11">
        <v>1</v>
      </c>
      <c r="I381" s="11" t="s">
        <v>111</v>
      </c>
      <c r="J381" s="11" t="s">
        <v>2006</v>
      </c>
      <c r="K381" s="1" t="s">
        <v>101</v>
      </c>
      <c r="L381" s="1" t="s">
        <v>102</v>
      </c>
      <c r="M381" s="1" t="s">
        <v>1536</v>
      </c>
      <c r="N381" s="1" t="s">
        <v>39</v>
      </c>
      <c r="O381" s="1" t="s">
        <v>279</v>
      </c>
      <c r="P381" s="1" t="s">
        <v>280</v>
      </c>
      <c r="Q381" s="1" t="s">
        <v>1512</v>
      </c>
      <c r="R381" s="1" t="s">
        <v>1388</v>
      </c>
      <c r="S381" s="2">
        <v>478906</v>
      </c>
      <c r="T381" s="2">
        <v>478906</v>
      </c>
      <c r="U381" s="2">
        <v>335234.2</v>
      </c>
      <c r="V381" s="3"/>
      <c r="W381" s="27">
        <f t="shared" si="15"/>
        <v>0.70000000000000007</v>
      </c>
      <c r="X381" s="27">
        <f t="shared" si="16"/>
        <v>0</v>
      </c>
      <c r="Y381" s="3">
        <v>143671.79999999999</v>
      </c>
      <c r="Z381" s="29">
        <f t="shared" si="17"/>
        <v>0.3</v>
      </c>
    </row>
    <row r="382" spans="1:26" x14ac:dyDescent="0.25">
      <c r="A382" s="1" t="s">
        <v>1569</v>
      </c>
      <c r="B382" s="1" t="s">
        <v>1430</v>
      </c>
      <c r="C382" s="1" t="s">
        <v>1431</v>
      </c>
      <c r="D382" s="1">
        <v>0</v>
      </c>
      <c r="E382" s="1" t="s">
        <v>1396</v>
      </c>
      <c r="F382" s="8"/>
      <c r="G382" s="8">
        <v>44279</v>
      </c>
      <c r="H382" s="11">
        <v>1</v>
      </c>
      <c r="I382" s="11" t="s">
        <v>2103</v>
      </c>
      <c r="J382" s="11" t="s">
        <v>2005</v>
      </c>
      <c r="K382" s="1" t="s">
        <v>299</v>
      </c>
      <c r="L382" s="1" t="s">
        <v>300</v>
      </c>
      <c r="M382" s="1" t="s">
        <v>1503</v>
      </c>
      <c r="N382" s="1" t="s">
        <v>39</v>
      </c>
      <c r="O382" s="1" t="s">
        <v>23</v>
      </c>
      <c r="P382" s="1" t="s">
        <v>84</v>
      </c>
      <c r="Q382" s="1" t="s">
        <v>1297</v>
      </c>
      <c r="R382" s="1" t="s">
        <v>1297</v>
      </c>
      <c r="S382" s="2">
        <v>2119221.36</v>
      </c>
      <c r="T382" s="2">
        <v>2119221.36</v>
      </c>
      <c r="U382" s="2">
        <v>1801338.15</v>
      </c>
      <c r="V382" s="3"/>
      <c r="W382" s="27">
        <f t="shared" si="15"/>
        <v>0.8499999971687715</v>
      </c>
      <c r="X382" s="27">
        <f t="shared" si="16"/>
        <v>0</v>
      </c>
      <c r="Y382" s="3">
        <v>317883.21000000002</v>
      </c>
      <c r="Z382" s="29">
        <f t="shared" si="17"/>
        <v>0.15000000283122855</v>
      </c>
    </row>
    <row r="383" spans="1:26" x14ac:dyDescent="0.25">
      <c r="A383" s="1" t="s">
        <v>1570</v>
      </c>
      <c r="B383" s="1" t="s">
        <v>1571</v>
      </c>
      <c r="C383" s="1" t="s">
        <v>1572</v>
      </c>
      <c r="D383" s="1" t="s">
        <v>1931</v>
      </c>
      <c r="E383" s="1" t="s">
        <v>45</v>
      </c>
      <c r="F383" s="8"/>
      <c r="G383" s="8">
        <v>44398</v>
      </c>
      <c r="H383" s="11">
        <v>1</v>
      </c>
      <c r="I383" s="11" t="s">
        <v>111</v>
      </c>
      <c r="J383" s="11" t="s">
        <v>1958</v>
      </c>
      <c r="K383" s="1" t="s">
        <v>101</v>
      </c>
      <c r="L383" s="1" t="s">
        <v>102</v>
      </c>
      <c r="M383" s="1" t="s">
        <v>1495</v>
      </c>
      <c r="N383" s="1" t="s">
        <v>39</v>
      </c>
      <c r="O383" s="1" t="s">
        <v>23</v>
      </c>
      <c r="P383" s="1" t="s">
        <v>35</v>
      </c>
      <c r="Q383" s="1" t="s">
        <v>941</v>
      </c>
      <c r="R383" s="1" t="s">
        <v>1426</v>
      </c>
      <c r="S383" s="2">
        <v>738507.48</v>
      </c>
      <c r="T383" s="2">
        <v>732191.04</v>
      </c>
      <c r="U383" s="2">
        <v>585752.82999999996</v>
      </c>
      <c r="V383" s="3"/>
      <c r="W383" s="27">
        <f t="shared" si="15"/>
        <v>0.79999999726847237</v>
      </c>
      <c r="X383" s="27">
        <f t="shared" si="16"/>
        <v>0</v>
      </c>
      <c r="Y383" s="3">
        <v>146438.21</v>
      </c>
      <c r="Z383" s="29">
        <f t="shared" si="17"/>
        <v>0.20000000273152754</v>
      </c>
    </row>
    <row r="384" spans="1:26" x14ac:dyDescent="0.25">
      <c r="A384" s="1" t="s">
        <v>1573</v>
      </c>
      <c r="B384" s="1" t="s">
        <v>1574</v>
      </c>
      <c r="C384" s="1" t="s">
        <v>1397</v>
      </c>
      <c r="D384" s="1" t="s">
        <v>1932</v>
      </c>
      <c r="E384" s="1" t="s">
        <v>16</v>
      </c>
      <c r="F384" s="8"/>
      <c r="G384" s="8">
        <v>44187</v>
      </c>
      <c r="H384" s="11">
        <v>1</v>
      </c>
      <c r="I384" s="11" t="s">
        <v>2104</v>
      </c>
      <c r="J384" s="11" t="s">
        <v>1999</v>
      </c>
      <c r="K384" s="1" t="s">
        <v>101</v>
      </c>
      <c r="L384" s="1" t="s">
        <v>102</v>
      </c>
      <c r="M384" s="1" t="s">
        <v>1469</v>
      </c>
      <c r="N384" s="1" t="s">
        <v>39</v>
      </c>
      <c r="O384" s="1" t="s">
        <v>23</v>
      </c>
      <c r="P384" s="1" t="s">
        <v>35</v>
      </c>
      <c r="Q384" s="1" t="s">
        <v>1406</v>
      </c>
      <c r="R384" s="1" t="s">
        <v>1128</v>
      </c>
      <c r="S384" s="2">
        <v>1902524.6</v>
      </c>
      <c r="T384" s="2">
        <v>1165163.28</v>
      </c>
      <c r="U384" s="2">
        <v>1165163.28</v>
      </c>
      <c r="V384" s="3"/>
      <c r="W384" s="27">
        <f t="shared" si="15"/>
        <v>1</v>
      </c>
      <c r="X384" s="27">
        <f t="shared" si="16"/>
        <v>0</v>
      </c>
      <c r="Y384" s="3">
        <v>0</v>
      </c>
      <c r="Z384" s="29">
        <f t="shared" si="17"/>
        <v>0</v>
      </c>
    </row>
    <row r="385" spans="1:26" x14ac:dyDescent="0.25">
      <c r="A385" s="1" t="s">
        <v>1575</v>
      </c>
      <c r="B385" s="1" t="s">
        <v>1576</v>
      </c>
      <c r="C385" s="1" t="s">
        <v>905</v>
      </c>
      <c r="D385" s="1" t="s">
        <v>1933</v>
      </c>
      <c r="E385" s="1" t="s">
        <v>16</v>
      </c>
      <c r="F385" s="8"/>
      <c r="G385" s="8">
        <v>44147</v>
      </c>
      <c r="H385" s="11">
        <v>1</v>
      </c>
      <c r="I385" s="11" t="s">
        <v>2102</v>
      </c>
      <c r="J385" s="11" t="s">
        <v>1961</v>
      </c>
      <c r="K385" s="1" t="s">
        <v>101</v>
      </c>
      <c r="L385" s="1" t="s">
        <v>102</v>
      </c>
      <c r="M385" s="1" t="s">
        <v>1504</v>
      </c>
      <c r="N385" s="1" t="s">
        <v>39</v>
      </c>
      <c r="O385" s="1" t="s">
        <v>23</v>
      </c>
      <c r="P385" s="1" t="s">
        <v>24</v>
      </c>
      <c r="Q385" s="1" t="s">
        <v>1577</v>
      </c>
      <c r="R385" s="1" t="s">
        <v>1446</v>
      </c>
      <c r="S385" s="2">
        <v>7299342.5700000003</v>
      </c>
      <c r="T385" s="2">
        <v>3093530.53</v>
      </c>
      <c r="U385" s="2">
        <v>1856118.31</v>
      </c>
      <c r="V385" s="3"/>
      <c r="W385" s="27">
        <f t="shared" si="15"/>
        <v>0.59999999741395804</v>
      </c>
      <c r="X385" s="27">
        <f t="shared" si="16"/>
        <v>0</v>
      </c>
      <c r="Y385" s="3">
        <v>1237412.22</v>
      </c>
      <c r="Z385" s="29">
        <f t="shared" si="17"/>
        <v>0.40000000258604207</v>
      </c>
    </row>
    <row r="386" spans="1:26" x14ac:dyDescent="0.25">
      <c r="A386" s="1" t="s">
        <v>1579</v>
      </c>
      <c r="B386" s="1" t="s">
        <v>1580</v>
      </c>
      <c r="C386" s="1" t="s">
        <v>1263</v>
      </c>
      <c r="D386" s="1" t="s">
        <v>1934</v>
      </c>
      <c r="E386" s="1" t="s">
        <v>16</v>
      </c>
      <c r="F386" s="8"/>
      <c r="G386" s="8">
        <v>44286</v>
      </c>
      <c r="H386" s="11">
        <v>1</v>
      </c>
      <c r="I386" s="11" t="s">
        <v>60</v>
      </c>
      <c r="J386" s="11" t="s">
        <v>2022</v>
      </c>
      <c r="K386" s="1" t="s">
        <v>101</v>
      </c>
      <c r="L386" s="1" t="s">
        <v>102</v>
      </c>
      <c r="M386" s="1" t="s">
        <v>1536</v>
      </c>
      <c r="N386" s="1" t="s">
        <v>39</v>
      </c>
      <c r="O386" s="1" t="s">
        <v>279</v>
      </c>
      <c r="P386" s="1" t="s">
        <v>280</v>
      </c>
      <c r="Q386" s="1" t="s">
        <v>1479</v>
      </c>
      <c r="R386" s="1" t="s">
        <v>1533</v>
      </c>
      <c r="S386" s="2">
        <v>23352469</v>
      </c>
      <c r="T386" s="2">
        <v>5702084</v>
      </c>
      <c r="U386" s="2">
        <v>2280833.6</v>
      </c>
      <c r="V386" s="3"/>
      <c r="W386" s="27">
        <f t="shared" si="15"/>
        <v>0.4</v>
      </c>
      <c r="X386" s="27">
        <f t="shared" si="16"/>
        <v>0</v>
      </c>
      <c r="Y386" s="3">
        <v>3421250.4</v>
      </c>
      <c r="Z386" s="29">
        <f t="shared" si="17"/>
        <v>0.6</v>
      </c>
    </row>
    <row r="387" spans="1:26" x14ac:dyDescent="0.25">
      <c r="A387" s="1" t="s">
        <v>1581</v>
      </c>
      <c r="B387" s="1" t="s">
        <v>1582</v>
      </c>
      <c r="C387" s="1" t="s">
        <v>1583</v>
      </c>
      <c r="D387" s="1" t="s">
        <v>1935</v>
      </c>
      <c r="E387" s="1" t="s">
        <v>45</v>
      </c>
      <c r="F387" s="8"/>
      <c r="G387" s="8">
        <v>44392</v>
      </c>
      <c r="H387" s="11">
        <v>1</v>
      </c>
      <c r="I387" s="11" t="s">
        <v>111</v>
      </c>
      <c r="J387" s="11" t="s">
        <v>1967</v>
      </c>
      <c r="K387" s="1" t="s">
        <v>101</v>
      </c>
      <c r="L387" s="1" t="s">
        <v>102</v>
      </c>
      <c r="M387" s="1" t="s">
        <v>1568</v>
      </c>
      <c r="N387" s="1" t="s">
        <v>17</v>
      </c>
      <c r="O387" s="1" t="s">
        <v>18</v>
      </c>
      <c r="P387" s="1" t="s">
        <v>19</v>
      </c>
      <c r="Q387" s="1" t="s">
        <v>1401</v>
      </c>
      <c r="R387" s="1" t="s">
        <v>1387</v>
      </c>
      <c r="S387" s="2">
        <v>6050622</v>
      </c>
      <c r="T387" s="2">
        <v>6050622</v>
      </c>
      <c r="U387" s="2">
        <v>5143028.7</v>
      </c>
      <c r="V387" s="3"/>
      <c r="W387" s="27">
        <f t="shared" si="15"/>
        <v>0.85</v>
      </c>
      <c r="X387" s="27">
        <f t="shared" si="16"/>
        <v>0</v>
      </c>
      <c r="Y387" s="3">
        <v>907593.3</v>
      </c>
      <c r="Z387" s="29">
        <f t="shared" si="17"/>
        <v>0.15</v>
      </c>
    </row>
    <row r="388" spans="1:26" x14ac:dyDescent="0.25">
      <c r="A388" s="1" t="s">
        <v>1584</v>
      </c>
      <c r="B388" s="1" t="s">
        <v>1585</v>
      </c>
      <c r="C388" s="1" t="s">
        <v>1586</v>
      </c>
      <c r="D388" s="1" t="s">
        <v>1936</v>
      </c>
      <c r="E388" s="1" t="s">
        <v>16</v>
      </c>
      <c r="F388" s="8"/>
      <c r="G388" s="8">
        <v>44271</v>
      </c>
      <c r="H388" s="11">
        <v>1</v>
      </c>
      <c r="I388" s="11" t="s">
        <v>91</v>
      </c>
      <c r="J388" s="11" t="s">
        <v>1977</v>
      </c>
      <c r="K388" s="1" t="s">
        <v>101</v>
      </c>
      <c r="L388" s="1" t="s">
        <v>102</v>
      </c>
      <c r="M388" s="1" t="s">
        <v>1495</v>
      </c>
      <c r="N388" s="1" t="s">
        <v>39</v>
      </c>
      <c r="O388" s="1" t="s">
        <v>23</v>
      </c>
      <c r="P388" s="1" t="s">
        <v>35</v>
      </c>
      <c r="Q388" s="1" t="s">
        <v>1184</v>
      </c>
      <c r="R388" s="1" t="s">
        <v>1578</v>
      </c>
      <c r="S388" s="2">
        <v>870485.97</v>
      </c>
      <c r="T388" s="2">
        <v>870485.97</v>
      </c>
      <c r="U388" s="2">
        <v>696388.77</v>
      </c>
      <c r="V388" s="3"/>
      <c r="W388" s="27">
        <f t="shared" ref="W388:W412" si="18">U388/T388</f>
        <v>0.79999999310729852</v>
      </c>
      <c r="X388" s="27">
        <f t="shared" ref="X388:X412" si="19">V388/T388</f>
        <v>0</v>
      </c>
      <c r="Y388" s="3">
        <v>174097.2</v>
      </c>
      <c r="Z388" s="29">
        <f t="shared" ref="Z388:Z412" si="20">Y388/T388</f>
        <v>0.20000000689270159</v>
      </c>
    </row>
    <row r="389" spans="1:26" x14ac:dyDescent="0.25">
      <c r="A389" s="1" t="s">
        <v>1587</v>
      </c>
      <c r="B389" s="1" t="s">
        <v>1588</v>
      </c>
      <c r="C389" s="1" t="s">
        <v>1589</v>
      </c>
      <c r="D389" s="1" t="s">
        <v>1937</v>
      </c>
      <c r="E389" s="1" t="s">
        <v>26</v>
      </c>
      <c r="F389" s="8"/>
      <c r="G389" s="8">
        <v>44378</v>
      </c>
      <c r="H389" s="11">
        <v>1</v>
      </c>
      <c r="I389" s="11" t="s">
        <v>111</v>
      </c>
      <c r="J389" s="11" t="s">
        <v>2000</v>
      </c>
      <c r="K389" s="1" t="s">
        <v>101</v>
      </c>
      <c r="L389" s="1" t="s">
        <v>102</v>
      </c>
      <c r="M389" s="1" t="s">
        <v>1536</v>
      </c>
      <c r="N389" s="1" t="s">
        <v>39</v>
      </c>
      <c r="O389" s="1" t="s">
        <v>279</v>
      </c>
      <c r="P389" s="1" t="s">
        <v>280</v>
      </c>
      <c r="Q389" s="1" t="s">
        <v>1558</v>
      </c>
      <c r="R389" s="1" t="s">
        <v>1470</v>
      </c>
      <c r="S389" s="2">
        <v>2646391</v>
      </c>
      <c r="T389" s="2">
        <v>2646391</v>
      </c>
      <c r="U389" s="2">
        <v>1852473.7</v>
      </c>
      <c r="V389" s="3"/>
      <c r="W389" s="27">
        <f t="shared" si="18"/>
        <v>0.7</v>
      </c>
      <c r="X389" s="27">
        <f t="shared" si="19"/>
        <v>0</v>
      </c>
      <c r="Y389" s="3">
        <v>793917.3</v>
      </c>
      <c r="Z389" s="29">
        <f t="shared" si="20"/>
        <v>0.30000000000000004</v>
      </c>
    </row>
    <row r="390" spans="1:26" x14ac:dyDescent="0.25">
      <c r="A390" s="1" t="s">
        <v>1591</v>
      </c>
      <c r="B390" s="1" t="s">
        <v>1592</v>
      </c>
      <c r="C390" s="1" t="s">
        <v>1593</v>
      </c>
      <c r="D390" s="1" t="s">
        <v>1938</v>
      </c>
      <c r="E390" s="1" t="s">
        <v>124</v>
      </c>
      <c r="F390" s="8"/>
      <c r="G390" s="8">
        <v>44316</v>
      </c>
      <c r="H390" s="11">
        <v>1</v>
      </c>
      <c r="I390" s="11" t="s">
        <v>2101</v>
      </c>
      <c r="J390" s="11" t="s">
        <v>2004</v>
      </c>
      <c r="K390" s="1" t="s">
        <v>101</v>
      </c>
      <c r="L390" s="1" t="s">
        <v>102</v>
      </c>
      <c r="M390" s="1" t="s">
        <v>1536</v>
      </c>
      <c r="N390" s="1" t="s">
        <v>39</v>
      </c>
      <c r="O390" s="1" t="s">
        <v>279</v>
      </c>
      <c r="P390" s="1" t="s">
        <v>280</v>
      </c>
      <c r="Q390" s="1" t="s">
        <v>1480</v>
      </c>
      <c r="R390" s="1" t="s">
        <v>1537</v>
      </c>
      <c r="S390" s="2">
        <v>12478220</v>
      </c>
      <c r="T390" s="2">
        <v>11223862</v>
      </c>
      <c r="U390" s="2">
        <v>7856703.4000000004</v>
      </c>
      <c r="V390" s="3"/>
      <c r="W390" s="27">
        <f t="shared" si="18"/>
        <v>0.70000000000000007</v>
      </c>
      <c r="X390" s="27">
        <f t="shared" si="19"/>
        <v>0</v>
      </c>
      <c r="Y390" s="3">
        <v>3367158.6</v>
      </c>
      <c r="Z390" s="29">
        <f t="shared" si="20"/>
        <v>0.3</v>
      </c>
    </row>
    <row r="391" spans="1:26" x14ac:dyDescent="0.25">
      <c r="A391" s="1" t="s">
        <v>1594</v>
      </c>
      <c r="B391" s="1" t="s">
        <v>1595</v>
      </c>
      <c r="C391" s="1" t="s">
        <v>1593</v>
      </c>
      <c r="D391" s="1" t="s">
        <v>1938</v>
      </c>
      <c r="E391" s="1" t="s">
        <v>124</v>
      </c>
      <c r="F391" s="8"/>
      <c r="G391" s="8">
        <v>44316</v>
      </c>
      <c r="H391" s="11">
        <v>1</v>
      </c>
      <c r="I391" s="11" t="s">
        <v>2101</v>
      </c>
      <c r="J391" s="11" t="s">
        <v>2004</v>
      </c>
      <c r="K391" s="1" t="s">
        <v>101</v>
      </c>
      <c r="L391" s="1" t="s">
        <v>102</v>
      </c>
      <c r="M391" s="1" t="s">
        <v>1536</v>
      </c>
      <c r="N391" s="1" t="s">
        <v>39</v>
      </c>
      <c r="O391" s="1" t="s">
        <v>279</v>
      </c>
      <c r="P391" s="1" t="s">
        <v>280</v>
      </c>
      <c r="Q391" s="1" t="s">
        <v>1389</v>
      </c>
      <c r="R391" s="1" t="s">
        <v>1537</v>
      </c>
      <c r="S391" s="2">
        <v>34478220</v>
      </c>
      <c r="T391" s="2">
        <v>17288900</v>
      </c>
      <c r="U391" s="2">
        <v>6051115</v>
      </c>
      <c r="V391" s="3"/>
      <c r="W391" s="27">
        <f t="shared" si="18"/>
        <v>0.35</v>
      </c>
      <c r="X391" s="27">
        <f t="shared" si="19"/>
        <v>0</v>
      </c>
      <c r="Y391" s="3">
        <v>11237785</v>
      </c>
      <c r="Z391" s="29">
        <f t="shared" si="20"/>
        <v>0.65</v>
      </c>
    </row>
    <row r="392" spans="1:26" x14ac:dyDescent="0.25">
      <c r="A392" s="1" t="s">
        <v>1596</v>
      </c>
      <c r="B392" s="1" t="s">
        <v>1597</v>
      </c>
      <c r="C392" s="1" t="s">
        <v>1598</v>
      </c>
      <c r="D392" s="1" t="s">
        <v>1939</v>
      </c>
      <c r="E392" s="1" t="s">
        <v>16</v>
      </c>
      <c r="F392" s="8"/>
      <c r="G392" s="8">
        <v>44316</v>
      </c>
      <c r="H392" s="11">
        <v>1</v>
      </c>
      <c r="I392" s="11" t="s">
        <v>111</v>
      </c>
      <c r="J392" s="11" t="s">
        <v>1967</v>
      </c>
      <c r="K392" s="1" t="s">
        <v>101</v>
      </c>
      <c r="L392" s="1" t="s">
        <v>102</v>
      </c>
      <c r="M392" s="1" t="s">
        <v>1536</v>
      </c>
      <c r="N392" s="1" t="s">
        <v>39</v>
      </c>
      <c r="O392" s="1" t="s">
        <v>279</v>
      </c>
      <c r="P392" s="1" t="s">
        <v>280</v>
      </c>
      <c r="Q392" s="1" t="s">
        <v>1540</v>
      </c>
      <c r="R392" s="1" t="s">
        <v>1250</v>
      </c>
      <c r="S392" s="2">
        <v>2119679</v>
      </c>
      <c r="T392" s="2">
        <v>2025492</v>
      </c>
      <c r="U392" s="2">
        <v>708922.2</v>
      </c>
      <c r="V392" s="3"/>
      <c r="W392" s="27">
        <f t="shared" si="18"/>
        <v>0.35</v>
      </c>
      <c r="X392" s="27">
        <f t="shared" si="19"/>
        <v>0</v>
      </c>
      <c r="Y392" s="3">
        <v>1316569.8</v>
      </c>
      <c r="Z392" s="29">
        <f t="shared" si="20"/>
        <v>0.65</v>
      </c>
    </row>
    <row r="393" spans="1:26" x14ac:dyDescent="0.25">
      <c r="A393" s="1" t="s">
        <v>1600</v>
      </c>
      <c r="B393" s="1" t="s">
        <v>1601</v>
      </c>
      <c r="C393" s="1" t="s">
        <v>374</v>
      </c>
      <c r="D393" s="1" t="s">
        <v>1940</v>
      </c>
      <c r="E393" s="1" t="s">
        <v>16</v>
      </c>
      <c r="F393" s="8"/>
      <c r="G393" s="8">
        <v>44398</v>
      </c>
      <c r="H393" s="11">
        <v>1</v>
      </c>
      <c r="I393" s="11" t="s">
        <v>2103</v>
      </c>
      <c r="J393" s="11" t="s">
        <v>1963</v>
      </c>
      <c r="K393" s="1" t="s">
        <v>101</v>
      </c>
      <c r="L393" s="1" t="s">
        <v>102</v>
      </c>
      <c r="M393" s="1" t="s">
        <v>1497</v>
      </c>
      <c r="N393" s="1" t="s">
        <v>39</v>
      </c>
      <c r="O393" s="1" t="s">
        <v>27</v>
      </c>
      <c r="P393" s="1" t="s">
        <v>33</v>
      </c>
      <c r="Q393" s="1" t="s">
        <v>1440</v>
      </c>
      <c r="R393" s="1" t="s">
        <v>1563</v>
      </c>
      <c r="S393" s="2">
        <v>8936907.6500000004</v>
      </c>
      <c r="T393" s="2">
        <v>2423619.87</v>
      </c>
      <c r="U393" s="2">
        <v>2060076.88</v>
      </c>
      <c r="V393" s="3"/>
      <c r="W393" s="27">
        <f t="shared" si="18"/>
        <v>0.84999999608024335</v>
      </c>
      <c r="X393" s="27">
        <f t="shared" si="19"/>
        <v>0</v>
      </c>
      <c r="Y393" s="3">
        <v>363542.99</v>
      </c>
      <c r="Z393" s="29">
        <f t="shared" si="20"/>
        <v>0.1500000039197566</v>
      </c>
    </row>
    <row r="394" spans="1:26" x14ac:dyDescent="0.25">
      <c r="A394" s="1" t="s">
        <v>1602</v>
      </c>
      <c r="B394" s="1" t="s">
        <v>1603</v>
      </c>
      <c r="C394" s="1" t="s">
        <v>1604</v>
      </c>
      <c r="D394" s="1" t="s">
        <v>1941</v>
      </c>
      <c r="E394" s="1" t="s">
        <v>16</v>
      </c>
      <c r="F394" s="8"/>
      <c r="G394" s="8">
        <v>44398</v>
      </c>
      <c r="H394" s="11">
        <v>1</v>
      </c>
      <c r="I394" s="11" t="s">
        <v>111</v>
      </c>
      <c r="J394" s="11" t="s">
        <v>2002</v>
      </c>
      <c r="K394" s="1" t="s">
        <v>299</v>
      </c>
      <c r="L394" s="1" t="s">
        <v>300</v>
      </c>
      <c r="M394" s="1" t="s">
        <v>1425</v>
      </c>
      <c r="N394" s="1" t="s">
        <v>39</v>
      </c>
      <c r="O394" s="1" t="s">
        <v>23</v>
      </c>
      <c r="P394" s="1" t="s">
        <v>24</v>
      </c>
      <c r="Q394" s="1" t="s">
        <v>1414</v>
      </c>
      <c r="R394" s="1" t="s">
        <v>1599</v>
      </c>
      <c r="S394" s="2">
        <v>614221.67000000004</v>
      </c>
      <c r="T394" s="2">
        <v>542027.67000000004</v>
      </c>
      <c r="U394" s="2">
        <v>325216.59999999998</v>
      </c>
      <c r="V394" s="3"/>
      <c r="W394" s="27">
        <f t="shared" si="18"/>
        <v>0.59999999631015133</v>
      </c>
      <c r="X394" s="27">
        <f t="shared" si="19"/>
        <v>0</v>
      </c>
      <c r="Y394" s="3">
        <v>216811.07</v>
      </c>
      <c r="Z394" s="29">
        <f t="shared" si="20"/>
        <v>0.4000000036898485</v>
      </c>
    </row>
    <row r="395" spans="1:26" x14ac:dyDescent="0.25">
      <c r="A395" s="1" t="s">
        <v>1605</v>
      </c>
      <c r="B395" s="1" t="s">
        <v>1606</v>
      </c>
      <c r="C395" s="1" t="s">
        <v>521</v>
      </c>
      <c r="D395" s="1" t="s">
        <v>1942</v>
      </c>
      <c r="E395" s="1" t="s">
        <v>16</v>
      </c>
      <c r="F395" s="8"/>
      <c r="G395" s="8">
        <v>44328</v>
      </c>
      <c r="H395" s="11">
        <v>1</v>
      </c>
      <c r="I395" s="11" t="s">
        <v>111</v>
      </c>
      <c r="J395" s="11" t="s">
        <v>2006</v>
      </c>
      <c r="K395" s="1" t="s">
        <v>101</v>
      </c>
      <c r="L395" s="1" t="s">
        <v>102</v>
      </c>
      <c r="M395" s="1" t="s">
        <v>1497</v>
      </c>
      <c r="N395" s="1" t="s">
        <v>39</v>
      </c>
      <c r="O395" s="1" t="s">
        <v>27</v>
      </c>
      <c r="P395" s="1" t="s">
        <v>33</v>
      </c>
      <c r="Q395" s="1" t="s">
        <v>1566</v>
      </c>
      <c r="R395" s="1" t="s">
        <v>1545</v>
      </c>
      <c r="S395" s="2">
        <v>36230972.140000001</v>
      </c>
      <c r="T395" s="2">
        <v>1183571.24</v>
      </c>
      <c r="U395" s="2">
        <v>1006035.55</v>
      </c>
      <c r="V395" s="3"/>
      <c r="W395" s="27">
        <f t="shared" si="18"/>
        <v>0.84999999662039782</v>
      </c>
      <c r="X395" s="27">
        <f t="shared" si="19"/>
        <v>0</v>
      </c>
      <c r="Y395" s="3">
        <v>177535.69</v>
      </c>
      <c r="Z395" s="29">
        <f t="shared" si="20"/>
        <v>0.15000000337960223</v>
      </c>
    </row>
    <row r="396" spans="1:26" x14ac:dyDescent="0.25">
      <c r="A396" s="1" t="s">
        <v>1607</v>
      </c>
      <c r="B396" s="1" t="s">
        <v>1608</v>
      </c>
      <c r="C396" s="1" t="s">
        <v>1609</v>
      </c>
      <c r="D396" s="1" t="s">
        <v>1943</v>
      </c>
      <c r="E396" s="1" t="s">
        <v>79</v>
      </c>
      <c r="F396" s="8"/>
      <c r="G396" s="8">
        <v>44432</v>
      </c>
      <c r="H396" s="11">
        <v>2</v>
      </c>
      <c r="I396" s="11" t="s">
        <v>2112</v>
      </c>
      <c r="J396" s="11" t="s">
        <v>1973</v>
      </c>
      <c r="K396" s="1" t="s">
        <v>101</v>
      </c>
      <c r="L396" s="1" t="s">
        <v>102</v>
      </c>
      <c r="M396" s="1" t="s">
        <v>1019</v>
      </c>
      <c r="N396" s="1" t="s">
        <v>39</v>
      </c>
      <c r="O396" s="1" t="s">
        <v>23</v>
      </c>
      <c r="P396" s="1" t="s">
        <v>35</v>
      </c>
      <c r="Q396" s="1" t="s">
        <v>1527</v>
      </c>
      <c r="R396" s="1" t="s">
        <v>1549</v>
      </c>
      <c r="S396" s="2">
        <v>1998920</v>
      </c>
      <c r="T396" s="2">
        <v>1998920</v>
      </c>
      <c r="U396" s="2">
        <v>1699082</v>
      </c>
      <c r="V396" s="3"/>
      <c r="W396" s="27">
        <f t="shared" si="18"/>
        <v>0.85</v>
      </c>
      <c r="X396" s="27">
        <f t="shared" si="19"/>
        <v>0</v>
      </c>
      <c r="Y396" s="3">
        <v>299838</v>
      </c>
      <c r="Z396" s="29">
        <f t="shared" si="20"/>
        <v>0.15</v>
      </c>
    </row>
    <row r="397" spans="1:26" x14ac:dyDescent="0.25">
      <c r="A397" s="1" t="s">
        <v>1610</v>
      </c>
      <c r="B397" s="1" t="s">
        <v>1611</v>
      </c>
      <c r="C397" s="1" t="s">
        <v>37</v>
      </c>
      <c r="D397" s="1" t="s">
        <v>1678</v>
      </c>
      <c r="E397" s="1" t="s">
        <v>38</v>
      </c>
      <c r="F397" s="8"/>
      <c r="G397" s="8">
        <v>44274</v>
      </c>
      <c r="H397" s="11">
        <v>1</v>
      </c>
      <c r="I397" s="11" t="s">
        <v>37</v>
      </c>
      <c r="J397" s="11" t="s">
        <v>1985</v>
      </c>
      <c r="K397" s="1" t="s">
        <v>101</v>
      </c>
      <c r="L397" s="1" t="s">
        <v>102</v>
      </c>
      <c r="M397" s="1" t="s">
        <v>1536</v>
      </c>
      <c r="N397" s="1" t="s">
        <v>39</v>
      </c>
      <c r="O397" s="1" t="s">
        <v>279</v>
      </c>
      <c r="P397" s="1" t="s">
        <v>280</v>
      </c>
      <c r="Q397" s="1" t="s">
        <v>1457</v>
      </c>
      <c r="R397" s="1" t="s">
        <v>1250</v>
      </c>
      <c r="S397" s="2">
        <v>11486139</v>
      </c>
      <c r="T397" s="2">
        <v>6481676</v>
      </c>
      <c r="U397" s="2">
        <v>3240838</v>
      </c>
      <c r="V397" s="3"/>
      <c r="W397" s="27">
        <f t="shared" si="18"/>
        <v>0.5</v>
      </c>
      <c r="X397" s="27">
        <f t="shared" si="19"/>
        <v>0</v>
      </c>
      <c r="Y397" s="3">
        <v>3240838</v>
      </c>
      <c r="Z397" s="29">
        <f t="shared" si="20"/>
        <v>0.5</v>
      </c>
    </row>
    <row r="398" spans="1:26" x14ac:dyDescent="0.25">
      <c r="A398" s="1" t="s">
        <v>1612</v>
      </c>
      <c r="B398" s="1" t="s">
        <v>1613</v>
      </c>
      <c r="C398" s="1" t="s">
        <v>1349</v>
      </c>
      <c r="D398" s="1" t="s">
        <v>1944</v>
      </c>
      <c r="E398" s="1" t="s">
        <v>16</v>
      </c>
      <c r="F398" s="8"/>
      <c r="G398" s="8">
        <v>44369</v>
      </c>
      <c r="H398" s="11">
        <v>1</v>
      </c>
      <c r="I398" s="11" t="s">
        <v>2102</v>
      </c>
      <c r="J398" s="11" t="s">
        <v>1983</v>
      </c>
      <c r="K398" s="1" t="s">
        <v>299</v>
      </c>
      <c r="L398" s="1" t="s">
        <v>300</v>
      </c>
      <c r="M398" s="1" t="s">
        <v>1425</v>
      </c>
      <c r="N398" s="1" t="s">
        <v>39</v>
      </c>
      <c r="O398" s="1" t="s">
        <v>23</v>
      </c>
      <c r="P398" s="1" t="s">
        <v>24</v>
      </c>
      <c r="Q398" s="1" t="s">
        <v>1527</v>
      </c>
      <c r="R398" s="1" t="s">
        <v>951</v>
      </c>
      <c r="S398" s="2">
        <v>2471409.7599999998</v>
      </c>
      <c r="T398" s="2">
        <v>2265228.08</v>
      </c>
      <c r="U398" s="2">
        <v>1359136.84</v>
      </c>
      <c r="V398" s="3"/>
      <c r="W398" s="27">
        <f t="shared" si="18"/>
        <v>0.59999999646834679</v>
      </c>
      <c r="X398" s="27">
        <f t="shared" si="19"/>
        <v>0</v>
      </c>
      <c r="Y398" s="3">
        <v>906091.24</v>
      </c>
      <c r="Z398" s="29">
        <f t="shared" si="20"/>
        <v>0.40000000353165316</v>
      </c>
    </row>
    <row r="399" spans="1:26" x14ac:dyDescent="0.25">
      <c r="A399" s="1" t="s">
        <v>1614</v>
      </c>
      <c r="B399" s="1" t="s">
        <v>1615</v>
      </c>
      <c r="C399" s="1" t="s">
        <v>1263</v>
      </c>
      <c r="D399" s="1" t="s">
        <v>1934</v>
      </c>
      <c r="E399" s="1" t="s">
        <v>16</v>
      </c>
      <c r="F399" s="8"/>
      <c r="G399" s="8">
        <v>44286</v>
      </c>
      <c r="H399" s="11">
        <v>1</v>
      </c>
      <c r="I399" s="11" t="s">
        <v>60</v>
      </c>
      <c r="J399" s="11" t="s">
        <v>2022</v>
      </c>
      <c r="K399" s="1" t="s">
        <v>101</v>
      </c>
      <c r="L399" s="1" t="s">
        <v>102</v>
      </c>
      <c r="M399" s="1" t="s">
        <v>1536</v>
      </c>
      <c r="N399" s="1" t="s">
        <v>39</v>
      </c>
      <c r="O399" s="1" t="s">
        <v>279</v>
      </c>
      <c r="P399" s="1" t="s">
        <v>280</v>
      </c>
      <c r="Q399" s="1" t="s">
        <v>1429</v>
      </c>
      <c r="R399" s="1" t="s">
        <v>1533</v>
      </c>
      <c r="S399" s="2">
        <v>7092518</v>
      </c>
      <c r="T399" s="2">
        <v>4394000</v>
      </c>
      <c r="U399" s="2">
        <v>3075800</v>
      </c>
      <c r="V399" s="3"/>
      <c r="W399" s="27">
        <f t="shared" si="18"/>
        <v>0.7</v>
      </c>
      <c r="X399" s="27">
        <f t="shared" si="19"/>
        <v>0</v>
      </c>
      <c r="Y399" s="3">
        <v>1318200</v>
      </c>
      <c r="Z399" s="29">
        <f t="shared" si="20"/>
        <v>0.3</v>
      </c>
    </row>
    <row r="400" spans="1:26" x14ac:dyDescent="0.25">
      <c r="A400" s="1" t="s">
        <v>1617</v>
      </c>
      <c r="B400" s="1" t="s">
        <v>1618</v>
      </c>
      <c r="C400" s="1" t="s">
        <v>1619</v>
      </c>
      <c r="D400" s="1">
        <v>0</v>
      </c>
      <c r="E400" s="1" t="s">
        <v>1396</v>
      </c>
      <c r="F400" s="8"/>
      <c r="G400" s="8">
        <v>44355</v>
      </c>
      <c r="H400" s="11">
        <v>1</v>
      </c>
      <c r="I400" s="11" t="s">
        <v>111</v>
      </c>
      <c r="J400" s="11" t="s">
        <v>2007</v>
      </c>
      <c r="K400" s="1" t="s">
        <v>101</v>
      </c>
      <c r="L400" s="1" t="s">
        <v>102</v>
      </c>
      <c r="M400" s="1" t="s">
        <v>1497</v>
      </c>
      <c r="N400" s="1" t="s">
        <v>39</v>
      </c>
      <c r="O400" s="1" t="s">
        <v>27</v>
      </c>
      <c r="P400" s="1" t="s">
        <v>33</v>
      </c>
      <c r="Q400" s="1" t="s">
        <v>1620</v>
      </c>
      <c r="R400" s="1" t="s">
        <v>1545</v>
      </c>
      <c r="S400" s="2">
        <v>8840330.2599999998</v>
      </c>
      <c r="T400" s="2">
        <v>7506706.4000000004</v>
      </c>
      <c r="U400" s="2">
        <v>6380700.4400000004</v>
      </c>
      <c r="V400" s="3"/>
      <c r="W400" s="27">
        <f t="shared" si="18"/>
        <v>0.85</v>
      </c>
      <c r="X400" s="27">
        <f t="shared" si="19"/>
        <v>0</v>
      </c>
      <c r="Y400" s="3">
        <v>1126005.96</v>
      </c>
      <c r="Z400" s="29">
        <f t="shared" si="20"/>
        <v>0.15</v>
      </c>
    </row>
    <row r="401" spans="1:26" x14ac:dyDescent="0.25">
      <c r="A401" s="1" t="s">
        <v>1621</v>
      </c>
      <c r="B401" s="1" t="s">
        <v>1622</v>
      </c>
      <c r="C401" s="1" t="s">
        <v>1460</v>
      </c>
      <c r="D401" s="1" t="s">
        <v>1945</v>
      </c>
      <c r="E401" s="1" t="s">
        <v>16</v>
      </c>
      <c r="F401" s="8"/>
      <c r="G401" s="8">
        <v>44413</v>
      </c>
      <c r="H401" s="11">
        <v>1</v>
      </c>
      <c r="I401" s="11" t="s">
        <v>91</v>
      </c>
      <c r="J401" s="11" t="s">
        <v>2001</v>
      </c>
      <c r="K401" s="1" t="s">
        <v>101</v>
      </c>
      <c r="L401" s="1" t="s">
        <v>102</v>
      </c>
      <c r="M401" s="1" t="s">
        <v>1536</v>
      </c>
      <c r="N401" s="1" t="s">
        <v>39</v>
      </c>
      <c r="O401" s="1" t="s">
        <v>279</v>
      </c>
      <c r="P401" s="1" t="s">
        <v>280</v>
      </c>
      <c r="Q401" s="1" t="s">
        <v>1590</v>
      </c>
      <c r="R401" s="1" t="s">
        <v>1250</v>
      </c>
      <c r="S401" s="2">
        <v>7717701</v>
      </c>
      <c r="T401" s="2">
        <v>5519532</v>
      </c>
      <c r="U401" s="2">
        <v>1931836.2</v>
      </c>
      <c r="V401" s="3"/>
      <c r="W401" s="27">
        <f t="shared" si="18"/>
        <v>0.35</v>
      </c>
      <c r="X401" s="27">
        <f t="shared" si="19"/>
        <v>0</v>
      </c>
      <c r="Y401" s="3">
        <v>3587695.8</v>
      </c>
      <c r="Z401" s="29">
        <f t="shared" si="20"/>
        <v>0.64999999999999991</v>
      </c>
    </row>
    <row r="402" spans="1:26" x14ac:dyDescent="0.25">
      <c r="A402" s="1" t="s">
        <v>1623</v>
      </c>
      <c r="B402" s="1" t="s">
        <v>1624</v>
      </c>
      <c r="C402" s="1" t="s">
        <v>1005</v>
      </c>
      <c r="D402" s="1" t="s">
        <v>1946</v>
      </c>
      <c r="E402" s="1" t="s">
        <v>16</v>
      </c>
      <c r="F402" s="8"/>
      <c r="G402" s="8">
        <v>44400</v>
      </c>
      <c r="H402" s="11">
        <v>1</v>
      </c>
      <c r="I402" s="11" t="s">
        <v>91</v>
      </c>
      <c r="J402" s="11" t="s">
        <v>2024</v>
      </c>
      <c r="K402" s="1" t="s">
        <v>101</v>
      </c>
      <c r="L402" s="1" t="s">
        <v>102</v>
      </c>
      <c r="M402" s="1" t="s">
        <v>1536</v>
      </c>
      <c r="N402" s="1" t="s">
        <v>39</v>
      </c>
      <c r="O402" s="1" t="s">
        <v>279</v>
      </c>
      <c r="P402" s="1" t="s">
        <v>280</v>
      </c>
      <c r="Q402" s="1" t="s">
        <v>1429</v>
      </c>
      <c r="R402" s="1" t="s">
        <v>1250</v>
      </c>
      <c r="S402" s="2">
        <v>7874287.2699999996</v>
      </c>
      <c r="T402" s="2">
        <v>7542697.3600000003</v>
      </c>
      <c r="U402" s="2">
        <v>3017078.94</v>
      </c>
      <c r="V402" s="3"/>
      <c r="W402" s="27">
        <f t="shared" si="18"/>
        <v>0.39999999946968573</v>
      </c>
      <c r="X402" s="27">
        <f t="shared" si="19"/>
        <v>0</v>
      </c>
      <c r="Y402" s="3">
        <v>4525618.42</v>
      </c>
      <c r="Z402" s="29">
        <f t="shared" si="20"/>
        <v>0.60000000053031421</v>
      </c>
    </row>
    <row r="403" spans="1:26" x14ac:dyDescent="0.25">
      <c r="A403" s="1" t="s">
        <v>1625</v>
      </c>
      <c r="B403" s="1" t="s">
        <v>1626</v>
      </c>
      <c r="C403" s="1" t="s">
        <v>1460</v>
      </c>
      <c r="D403" s="1" t="s">
        <v>1945</v>
      </c>
      <c r="E403" s="1" t="s">
        <v>16</v>
      </c>
      <c r="F403" s="8"/>
      <c r="G403" s="8">
        <v>44413</v>
      </c>
      <c r="H403" s="11">
        <v>1</v>
      </c>
      <c r="I403" s="11" t="s">
        <v>91</v>
      </c>
      <c r="J403" s="11" t="s">
        <v>2001</v>
      </c>
      <c r="K403" s="1" t="s">
        <v>101</v>
      </c>
      <c r="L403" s="1" t="s">
        <v>102</v>
      </c>
      <c r="M403" s="1" t="s">
        <v>1536</v>
      </c>
      <c r="N403" s="1" t="s">
        <v>39</v>
      </c>
      <c r="O403" s="1" t="s">
        <v>279</v>
      </c>
      <c r="P403" s="1" t="s">
        <v>280</v>
      </c>
      <c r="Q403" s="1" t="s">
        <v>1590</v>
      </c>
      <c r="R403" s="1" t="s">
        <v>1250</v>
      </c>
      <c r="S403" s="2">
        <v>3197267</v>
      </c>
      <c r="T403" s="2">
        <v>3197267</v>
      </c>
      <c r="U403" s="2">
        <v>2238086.9</v>
      </c>
      <c r="V403" s="3"/>
      <c r="W403" s="27">
        <f t="shared" si="18"/>
        <v>0.7</v>
      </c>
      <c r="X403" s="27">
        <f t="shared" si="19"/>
        <v>0</v>
      </c>
      <c r="Y403" s="3">
        <v>959180.1</v>
      </c>
      <c r="Z403" s="29">
        <f t="shared" si="20"/>
        <v>0.3</v>
      </c>
    </row>
    <row r="404" spans="1:26" x14ac:dyDescent="0.25">
      <c r="A404" s="1" t="s">
        <v>1627</v>
      </c>
      <c r="B404" s="1" t="s">
        <v>1628</v>
      </c>
      <c r="C404" s="1" t="s">
        <v>538</v>
      </c>
      <c r="D404" s="1" t="s">
        <v>1947</v>
      </c>
      <c r="E404" s="1" t="s">
        <v>16</v>
      </c>
      <c r="F404" s="8"/>
      <c r="G404" s="8">
        <v>44343</v>
      </c>
      <c r="H404" s="11">
        <v>1</v>
      </c>
      <c r="I404" s="11" t="s">
        <v>2103</v>
      </c>
      <c r="J404" s="11" t="s">
        <v>1963</v>
      </c>
      <c r="K404" s="1" t="s">
        <v>101</v>
      </c>
      <c r="L404" s="1" t="s">
        <v>102</v>
      </c>
      <c r="M404" s="1" t="s">
        <v>1536</v>
      </c>
      <c r="N404" s="1" t="s">
        <v>39</v>
      </c>
      <c r="O404" s="1" t="s">
        <v>279</v>
      </c>
      <c r="P404" s="1" t="s">
        <v>280</v>
      </c>
      <c r="Q404" s="1" t="s">
        <v>1284</v>
      </c>
      <c r="R404" s="1" t="s">
        <v>1250</v>
      </c>
      <c r="S404" s="2">
        <v>16936710</v>
      </c>
      <c r="T404" s="2">
        <v>13230819</v>
      </c>
      <c r="U404" s="2">
        <v>5292327.5999999996</v>
      </c>
      <c r="V404" s="3"/>
      <c r="W404" s="27">
        <f t="shared" si="18"/>
        <v>0.39999999999999997</v>
      </c>
      <c r="X404" s="27">
        <f t="shared" si="19"/>
        <v>0</v>
      </c>
      <c r="Y404" s="3">
        <v>7938491.4000000004</v>
      </c>
      <c r="Z404" s="29">
        <f t="shared" si="20"/>
        <v>0.6</v>
      </c>
    </row>
    <row r="405" spans="1:26" x14ac:dyDescent="0.25">
      <c r="A405" s="1" t="s">
        <v>1629</v>
      </c>
      <c r="B405" s="1" t="s">
        <v>1630</v>
      </c>
      <c r="C405" s="1" t="s">
        <v>1005</v>
      </c>
      <c r="D405" s="1" t="s">
        <v>1946</v>
      </c>
      <c r="E405" s="1" t="s">
        <v>16</v>
      </c>
      <c r="F405" s="8"/>
      <c r="G405" s="8">
        <v>44400</v>
      </c>
      <c r="H405" s="11">
        <v>1</v>
      </c>
      <c r="I405" s="11" t="s">
        <v>91</v>
      </c>
      <c r="J405" s="11" t="s">
        <v>2024</v>
      </c>
      <c r="K405" s="1" t="s">
        <v>101</v>
      </c>
      <c r="L405" s="1" t="s">
        <v>102</v>
      </c>
      <c r="M405" s="1" t="s">
        <v>1536</v>
      </c>
      <c r="N405" s="1" t="s">
        <v>39</v>
      </c>
      <c r="O405" s="1" t="s">
        <v>279</v>
      </c>
      <c r="P405" s="1" t="s">
        <v>280</v>
      </c>
      <c r="Q405" s="1" t="s">
        <v>1429</v>
      </c>
      <c r="R405" s="1" t="s">
        <v>1250</v>
      </c>
      <c r="S405" s="2">
        <v>4294985.7300000004</v>
      </c>
      <c r="T405" s="2">
        <v>4294985.7300000004</v>
      </c>
      <c r="U405" s="2">
        <v>3006490.01</v>
      </c>
      <c r="V405" s="3"/>
      <c r="W405" s="27">
        <f t="shared" si="18"/>
        <v>0.6999999997671702</v>
      </c>
      <c r="X405" s="27">
        <f t="shared" si="19"/>
        <v>0</v>
      </c>
      <c r="Y405" s="3">
        <v>1288495.72</v>
      </c>
      <c r="Z405" s="29">
        <f t="shared" si="20"/>
        <v>0.30000000023282963</v>
      </c>
    </row>
    <row r="406" spans="1:26" x14ac:dyDescent="0.25">
      <c r="A406" s="1" t="s">
        <v>1631</v>
      </c>
      <c r="B406" s="1" t="s">
        <v>1632</v>
      </c>
      <c r="C406" s="1" t="s">
        <v>67</v>
      </c>
      <c r="D406" s="1" t="s">
        <v>1738</v>
      </c>
      <c r="E406" s="1" t="s">
        <v>16</v>
      </c>
      <c r="F406" s="8"/>
      <c r="G406" s="8">
        <v>44413</v>
      </c>
      <c r="H406" s="11">
        <v>1</v>
      </c>
      <c r="I406" s="11" t="s">
        <v>2109</v>
      </c>
      <c r="J406" s="11" t="s">
        <v>1987</v>
      </c>
      <c r="K406" s="1" t="s">
        <v>101</v>
      </c>
      <c r="L406" s="1" t="s">
        <v>102</v>
      </c>
      <c r="M406" s="1" t="s">
        <v>1536</v>
      </c>
      <c r="N406" s="1" t="s">
        <v>39</v>
      </c>
      <c r="O406" s="1" t="s">
        <v>279</v>
      </c>
      <c r="P406" s="1" t="s">
        <v>280</v>
      </c>
      <c r="Q406" s="1" t="s">
        <v>1401</v>
      </c>
      <c r="R406" s="1" t="s">
        <v>1537</v>
      </c>
      <c r="S406" s="2">
        <v>27067404</v>
      </c>
      <c r="T406" s="2">
        <v>9092714</v>
      </c>
      <c r="U406" s="2">
        <v>4546357</v>
      </c>
      <c r="V406" s="3"/>
      <c r="W406" s="27">
        <f t="shared" si="18"/>
        <v>0.5</v>
      </c>
      <c r="X406" s="27">
        <f t="shared" si="19"/>
        <v>0</v>
      </c>
      <c r="Y406" s="3">
        <v>4546357</v>
      </c>
      <c r="Z406" s="29">
        <f t="shared" si="20"/>
        <v>0.5</v>
      </c>
    </row>
    <row r="407" spans="1:26" x14ac:dyDescent="0.25">
      <c r="A407" s="1" t="s">
        <v>1633</v>
      </c>
      <c r="B407" s="1" t="s">
        <v>1634</v>
      </c>
      <c r="C407" s="1" t="s">
        <v>67</v>
      </c>
      <c r="D407" s="1" t="s">
        <v>1738</v>
      </c>
      <c r="E407" s="1" t="s">
        <v>16</v>
      </c>
      <c r="F407" s="8"/>
      <c r="G407" s="8">
        <v>44413</v>
      </c>
      <c r="H407" s="11">
        <v>1</v>
      </c>
      <c r="I407" s="11" t="s">
        <v>2109</v>
      </c>
      <c r="J407" s="11" t="s">
        <v>1987</v>
      </c>
      <c r="K407" s="1" t="s">
        <v>101</v>
      </c>
      <c r="L407" s="1" t="s">
        <v>102</v>
      </c>
      <c r="M407" s="1" t="s">
        <v>1536</v>
      </c>
      <c r="N407" s="1" t="s">
        <v>39</v>
      </c>
      <c r="O407" s="1" t="s">
        <v>279</v>
      </c>
      <c r="P407" s="1" t="s">
        <v>280</v>
      </c>
      <c r="Q407" s="1" t="s">
        <v>1550</v>
      </c>
      <c r="R407" s="1" t="s">
        <v>1537</v>
      </c>
      <c r="S407" s="2">
        <v>4522832</v>
      </c>
      <c r="T407" s="2">
        <v>1215614</v>
      </c>
      <c r="U407" s="2">
        <v>850929.8</v>
      </c>
      <c r="V407" s="3"/>
      <c r="W407" s="27">
        <f t="shared" si="18"/>
        <v>0.70000000000000007</v>
      </c>
      <c r="X407" s="27">
        <f t="shared" si="19"/>
        <v>0</v>
      </c>
      <c r="Y407" s="3">
        <v>364684.2</v>
      </c>
      <c r="Z407" s="29">
        <f t="shared" si="20"/>
        <v>0.3</v>
      </c>
    </row>
    <row r="408" spans="1:26" x14ac:dyDescent="0.25">
      <c r="A408" s="1" t="s">
        <v>1635</v>
      </c>
      <c r="B408" s="1" t="s">
        <v>1636</v>
      </c>
      <c r="C408" s="1" t="s">
        <v>737</v>
      </c>
      <c r="D408" s="1" t="s">
        <v>1870</v>
      </c>
      <c r="E408" s="1" t="s">
        <v>26</v>
      </c>
      <c r="F408" s="8"/>
      <c r="G408" s="8">
        <v>44321</v>
      </c>
      <c r="H408" s="11">
        <v>1</v>
      </c>
      <c r="I408" s="11" t="s">
        <v>2101</v>
      </c>
      <c r="J408" s="11" t="s">
        <v>1972</v>
      </c>
      <c r="K408" s="1" t="s">
        <v>299</v>
      </c>
      <c r="L408" s="1" t="s">
        <v>300</v>
      </c>
      <c r="M408" s="1" t="s">
        <v>1568</v>
      </c>
      <c r="N408" s="1" t="s">
        <v>17</v>
      </c>
      <c r="O408" s="1" t="s">
        <v>18</v>
      </c>
      <c r="P408" s="1" t="s">
        <v>19</v>
      </c>
      <c r="Q408" s="1" t="s">
        <v>1241</v>
      </c>
      <c r="R408" s="1" t="s">
        <v>1537</v>
      </c>
      <c r="S408" s="2">
        <v>1769248.69</v>
      </c>
      <c r="T408" s="2">
        <v>1462189</v>
      </c>
      <c r="U408" s="2">
        <v>1242860.6499999999</v>
      </c>
      <c r="V408" s="3"/>
      <c r="W408" s="27">
        <f t="shared" si="18"/>
        <v>0.85</v>
      </c>
      <c r="X408" s="27">
        <f t="shared" si="19"/>
        <v>0</v>
      </c>
      <c r="Y408" s="3">
        <v>219328.35</v>
      </c>
      <c r="Z408" s="29">
        <f t="shared" si="20"/>
        <v>0.15</v>
      </c>
    </row>
    <row r="409" spans="1:26" x14ac:dyDescent="0.25">
      <c r="A409" s="1" t="s">
        <v>1637</v>
      </c>
      <c r="B409" s="1" t="s">
        <v>1513</v>
      </c>
      <c r="C409" s="1" t="s">
        <v>1514</v>
      </c>
      <c r="D409" s="1" t="s">
        <v>1948</v>
      </c>
      <c r="E409" s="1" t="s">
        <v>26</v>
      </c>
      <c r="F409" s="8"/>
      <c r="G409" s="8">
        <v>44363</v>
      </c>
      <c r="H409" s="11">
        <v>1</v>
      </c>
      <c r="I409" s="11" t="s">
        <v>2100</v>
      </c>
      <c r="J409" s="11" t="s">
        <v>2008</v>
      </c>
      <c r="K409" s="1" t="s">
        <v>299</v>
      </c>
      <c r="L409" s="1" t="s">
        <v>300</v>
      </c>
      <c r="M409" s="1" t="s">
        <v>1568</v>
      </c>
      <c r="N409" s="1" t="s">
        <v>17</v>
      </c>
      <c r="O409" s="1" t="s">
        <v>18</v>
      </c>
      <c r="P409" s="1" t="s">
        <v>19</v>
      </c>
      <c r="Q409" s="1" t="s">
        <v>1231</v>
      </c>
      <c r="R409" s="1" t="s">
        <v>1533</v>
      </c>
      <c r="S409" s="2">
        <v>12352457.82</v>
      </c>
      <c r="T409" s="2">
        <v>5607942.8300000001</v>
      </c>
      <c r="U409" s="2">
        <v>4766751.4000000004</v>
      </c>
      <c r="V409" s="3"/>
      <c r="W409" s="27">
        <f t="shared" si="18"/>
        <v>0.84999999901924828</v>
      </c>
      <c r="X409" s="27">
        <f t="shared" si="19"/>
        <v>0</v>
      </c>
      <c r="Y409" s="3">
        <v>841191.43</v>
      </c>
      <c r="Z409" s="29">
        <f t="shared" si="20"/>
        <v>0.15000000098075181</v>
      </c>
    </row>
    <row r="410" spans="1:26" x14ac:dyDescent="0.25">
      <c r="A410" s="1" t="s">
        <v>1640</v>
      </c>
      <c r="B410" s="1" t="s">
        <v>1641</v>
      </c>
      <c r="C410" s="1" t="s">
        <v>501</v>
      </c>
      <c r="D410" s="1" t="s">
        <v>1949</v>
      </c>
      <c r="E410" s="1" t="s">
        <v>16</v>
      </c>
      <c r="F410" s="8"/>
      <c r="G410" s="8">
        <v>44328</v>
      </c>
      <c r="H410" s="11">
        <v>1</v>
      </c>
      <c r="I410" s="11" t="s">
        <v>111</v>
      </c>
      <c r="J410" s="11" t="s">
        <v>2000</v>
      </c>
      <c r="K410" s="1" t="s">
        <v>101</v>
      </c>
      <c r="L410" s="1" t="s">
        <v>102</v>
      </c>
      <c r="M410" s="1" t="s">
        <v>1639</v>
      </c>
      <c r="N410" s="1" t="s">
        <v>17</v>
      </c>
      <c r="O410" s="1" t="s">
        <v>23</v>
      </c>
      <c r="P410" s="1" t="s">
        <v>35</v>
      </c>
      <c r="Q410" s="1" t="s">
        <v>1616</v>
      </c>
      <c r="R410" s="1" t="s">
        <v>1567</v>
      </c>
      <c r="S410" s="2">
        <v>986886.51</v>
      </c>
      <c r="T410" s="2">
        <v>692390.66</v>
      </c>
      <c r="U410" s="2">
        <v>553912.52</v>
      </c>
      <c r="V410" s="3"/>
      <c r="W410" s="27">
        <f t="shared" si="18"/>
        <v>0.79999998844582909</v>
      </c>
      <c r="X410" s="27">
        <f t="shared" si="19"/>
        <v>0</v>
      </c>
      <c r="Y410" s="3">
        <v>138478.14000000001</v>
      </c>
      <c r="Z410" s="29">
        <f t="shared" si="20"/>
        <v>0.20000001155417088</v>
      </c>
    </row>
    <row r="411" spans="1:26" x14ac:dyDescent="0.25">
      <c r="A411" s="1" t="s">
        <v>1642</v>
      </c>
      <c r="B411" s="1" t="s">
        <v>1643</v>
      </c>
      <c r="C411" s="1" t="s">
        <v>448</v>
      </c>
      <c r="D411" s="1" t="s">
        <v>1950</v>
      </c>
      <c r="E411" s="1" t="s">
        <v>16</v>
      </c>
      <c r="F411" s="8"/>
      <c r="G411" s="8">
        <v>44411</v>
      </c>
      <c r="H411" s="11">
        <v>1</v>
      </c>
      <c r="I411" s="11" t="s">
        <v>2103</v>
      </c>
      <c r="J411" s="11" t="s">
        <v>2005</v>
      </c>
      <c r="K411" s="1" t="s">
        <v>101</v>
      </c>
      <c r="L411" s="1" t="s">
        <v>102</v>
      </c>
      <c r="M411" s="1" t="s">
        <v>1638</v>
      </c>
      <c r="N411" s="1" t="s">
        <v>39</v>
      </c>
      <c r="O411" s="1" t="s">
        <v>279</v>
      </c>
      <c r="P411" s="1" t="s">
        <v>280</v>
      </c>
      <c r="Q411" s="1" t="s">
        <v>1544</v>
      </c>
      <c r="R411" s="1" t="s">
        <v>1245</v>
      </c>
      <c r="S411" s="2">
        <v>86227072</v>
      </c>
      <c r="T411" s="2">
        <v>80440373</v>
      </c>
      <c r="U411" s="2">
        <v>24132111.899999999</v>
      </c>
      <c r="V411" s="3"/>
      <c r="W411" s="27">
        <f t="shared" si="18"/>
        <v>0.3</v>
      </c>
      <c r="X411" s="27">
        <f t="shared" si="19"/>
        <v>0</v>
      </c>
      <c r="Y411" s="3">
        <v>56308261.100000001</v>
      </c>
      <c r="Z411" s="29">
        <f t="shared" si="20"/>
        <v>0.70000000000000007</v>
      </c>
    </row>
    <row r="412" spans="1:26" x14ac:dyDescent="0.25">
      <c r="A412" s="1" t="s">
        <v>1644</v>
      </c>
      <c r="B412" s="1" t="s">
        <v>1645</v>
      </c>
      <c r="C412" s="1" t="s">
        <v>379</v>
      </c>
      <c r="D412" s="1" t="s">
        <v>1951</v>
      </c>
      <c r="E412" s="1" t="s">
        <v>16</v>
      </c>
      <c r="F412" s="8"/>
      <c r="G412" s="8">
        <v>44271</v>
      </c>
      <c r="H412" s="11">
        <v>1</v>
      </c>
      <c r="I412" s="11" t="s">
        <v>73</v>
      </c>
      <c r="J412" s="11" t="s">
        <v>1976</v>
      </c>
      <c r="K412" s="1" t="s">
        <v>101</v>
      </c>
      <c r="L412" s="1" t="s">
        <v>102</v>
      </c>
      <c r="M412" s="1" t="s">
        <v>1638</v>
      </c>
      <c r="N412" s="1" t="s">
        <v>39</v>
      </c>
      <c r="O412" s="1" t="s">
        <v>279</v>
      </c>
      <c r="P412" s="1" t="s">
        <v>280</v>
      </c>
      <c r="Q412" s="1" t="s">
        <v>1505</v>
      </c>
      <c r="R412" s="1" t="s">
        <v>1535</v>
      </c>
      <c r="S412" s="2">
        <v>8538795</v>
      </c>
      <c r="T412" s="2">
        <v>4225762</v>
      </c>
      <c r="U412" s="2">
        <v>1690304.8</v>
      </c>
      <c r="V412" s="3"/>
      <c r="W412" s="27">
        <f t="shared" si="18"/>
        <v>0.4</v>
      </c>
      <c r="X412" s="27">
        <f t="shared" si="19"/>
        <v>0</v>
      </c>
      <c r="Y412" s="3">
        <v>2535457.2000000002</v>
      </c>
      <c r="Z412" s="29">
        <f t="shared" si="20"/>
        <v>0.60000000000000009</v>
      </c>
    </row>
  </sheetData>
  <autoFilter ref="A2:AA41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"/>
  <sheetViews>
    <sheetView showGridLines="0" workbookViewId="0"/>
  </sheetViews>
  <sheetFormatPr defaultRowHeight="15" x14ac:dyDescent="0.25"/>
  <cols>
    <col min="1" max="2" width="4.5703125" style="13" customWidth="1"/>
    <col min="3" max="4" width="6.140625" style="13" customWidth="1"/>
    <col min="5" max="5" width="27.140625" style="13" bestFit="1" customWidth="1"/>
    <col min="6" max="6" width="8.42578125" style="13" customWidth="1"/>
    <col min="7" max="7" width="5.28515625" style="13" customWidth="1"/>
    <col min="8" max="8" width="2.28515625" style="13" customWidth="1"/>
    <col min="9" max="9" width="3.85546875" style="13" customWidth="1"/>
    <col min="10" max="10" width="5.28515625" style="13" customWidth="1"/>
    <col min="11" max="11" width="10.7109375" style="13" customWidth="1"/>
    <col min="12" max="14" width="6.140625" style="13" customWidth="1"/>
    <col min="15" max="18" width="5.28515625" style="13" customWidth="1"/>
    <col min="19" max="19" width="4.5703125" style="13" customWidth="1"/>
    <col min="20" max="22" width="6.140625" style="13" customWidth="1"/>
    <col min="23" max="23" width="5.28515625" style="13" customWidth="1"/>
    <col min="24" max="25" width="6.140625" style="13" customWidth="1"/>
    <col min="26" max="28" width="5.28515625" style="13" customWidth="1"/>
    <col min="29" max="30" width="6.140625" style="13" customWidth="1"/>
    <col min="31" max="32" width="8.42578125" style="13" customWidth="1"/>
    <col min="33" max="33" width="5.28515625" style="13" customWidth="1"/>
    <col min="34" max="34" width="6.140625" style="13" customWidth="1"/>
    <col min="35" max="41" width="5.28515625" style="13" customWidth="1"/>
    <col min="42" max="42" width="4.5703125" style="13" customWidth="1"/>
    <col min="43" max="43" width="9.140625" style="13" customWidth="1"/>
    <col min="44" max="44" width="9.85546875" style="13" customWidth="1"/>
    <col min="45" max="46" width="8.42578125" style="13" customWidth="1"/>
    <col min="47" max="47" width="6.140625" style="13" customWidth="1"/>
    <col min="48" max="48" width="6.85546875" style="13" customWidth="1"/>
    <col min="49" max="50" width="5.28515625" style="13" customWidth="1"/>
    <col min="51" max="16384" width="9.140625" style="13"/>
  </cols>
  <sheetData>
    <row r="1" spans="1:50" ht="15.75" x14ac:dyDescent="0.25">
      <c r="A1" s="31" t="s">
        <v>2115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</row>
    <row r="2" spans="1:50" ht="132" x14ac:dyDescent="0.25">
      <c r="A2" s="24" t="s">
        <v>2093</v>
      </c>
      <c r="B2" s="24" t="s">
        <v>2092</v>
      </c>
      <c r="C2" s="24" t="s">
        <v>2091</v>
      </c>
      <c r="D2" s="24" t="s">
        <v>2090</v>
      </c>
      <c r="E2" s="24" t="s">
        <v>2089</v>
      </c>
      <c r="F2" s="24" t="s">
        <v>2088</v>
      </c>
      <c r="G2" s="24" t="s">
        <v>2087</v>
      </c>
      <c r="H2" s="24" t="s">
        <v>1646</v>
      </c>
      <c r="I2" s="24" t="s">
        <v>2086</v>
      </c>
      <c r="J2" s="24" t="s">
        <v>2085</v>
      </c>
      <c r="K2" s="24" t="s">
        <v>2084</v>
      </c>
      <c r="L2" s="24" t="s">
        <v>2083</v>
      </c>
      <c r="M2" s="24" t="s">
        <v>2082</v>
      </c>
      <c r="N2" s="24" t="s">
        <v>2081</v>
      </c>
      <c r="O2" s="24" t="s">
        <v>2080</v>
      </c>
      <c r="P2" s="24" t="s">
        <v>2079</v>
      </c>
      <c r="Q2" s="24" t="s">
        <v>2078</v>
      </c>
      <c r="R2" s="24" t="s">
        <v>2077</v>
      </c>
      <c r="S2" s="24" t="s">
        <v>2076</v>
      </c>
      <c r="T2" s="24" t="s">
        <v>2075</v>
      </c>
      <c r="U2" s="24" t="s">
        <v>2074</v>
      </c>
      <c r="V2" s="24" t="s">
        <v>2073</v>
      </c>
      <c r="W2" s="24" t="s">
        <v>2072</v>
      </c>
      <c r="X2" s="24" t="s">
        <v>2071</v>
      </c>
      <c r="Y2" s="24" t="s">
        <v>2070</v>
      </c>
      <c r="Z2" s="24" t="s">
        <v>2069</v>
      </c>
      <c r="AA2" s="24" t="s">
        <v>2068</v>
      </c>
      <c r="AB2" s="24" t="s">
        <v>2067</v>
      </c>
      <c r="AC2" s="24" t="s">
        <v>2066</v>
      </c>
      <c r="AD2" s="24" t="s">
        <v>2065</v>
      </c>
      <c r="AE2" s="24" t="s">
        <v>2064</v>
      </c>
      <c r="AF2" s="24" t="s">
        <v>2063</v>
      </c>
      <c r="AG2" s="24" t="s">
        <v>2062</v>
      </c>
      <c r="AH2" s="24" t="s">
        <v>2061</v>
      </c>
      <c r="AI2" s="24" t="s">
        <v>2060</v>
      </c>
      <c r="AJ2" s="24" t="s">
        <v>2059</v>
      </c>
      <c r="AK2" s="24" t="s">
        <v>2058</v>
      </c>
      <c r="AL2" s="24" t="s">
        <v>2057</v>
      </c>
      <c r="AM2" s="24" t="s">
        <v>2056</v>
      </c>
      <c r="AN2" s="24" t="s">
        <v>2055</v>
      </c>
      <c r="AO2" s="24" t="s">
        <v>2054</v>
      </c>
      <c r="AP2" s="24" t="s">
        <v>2053</v>
      </c>
      <c r="AQ2" s="24" t="s">
        <v>2052</v>
      </c>
      <c r="AR2" s="24" t="s">
        <v>2051</v>
      </c>
      <c r="AS2" s="24" t="s">
        <v>2050</v>
      </c>
      <c r="AT2" s="24" t="s">
        <v>2049</v>
      </c>
      <c r="AU2" s="24" t="s">
        <v>2048</v>
      </c>
      <c r="AV2" s="24" t="s">
        <v>2047</v>
      </c>
      <c r="AW2" s="24" t="s">
        <v>2046</v>
      </c>
      <c r="AX2" s="24" t="s">
        <v>2045</v>
      </c>
    </row>
    <row r="3" spans="1:50" x14ac:dyDescent="0.25">
      <c r="A3" s="22">
        <v>2018</v>
      </c>
      <c r="B3" s="15" t="s">
        <v>40</v>
      </c>
      <c r="C3" s="15" t="s">
        <v>40</v>
      </c>
      <c r="D3" s="17" t="s">
        <v>907</v>
      </c>
      <c r="E3" s="15" t="s">
        <v>914</v>
      </c>
      <c r="F3" s="15" t="s">
        <v>915</v>
      </c>
      <c r="G3" s="15" t="s">
        <v>70</v>
      </c>
      <c r="H3" s="15" t="s">
        <v>1789</v>
      </c>
      <c r="I3" s="17" t="s">
        <v>2043</v>
      </c>
      <c r="J3" s="21">
        <v>1</v>
      </c>
      <c r="K3" s="15" t="s">
        <v>2042</v>
      </c>
      <c r="L3" s="20">
        <v>0</v>
      </c>
      <c r="M3" s="20">
        <v>0</v>
      </c>
      <c r="N3" s="20">
        <v>0</v>
      </c>
      <c r="O3" s="20">
        <v>0</v>
      </c>
      <c r="P3" s="20">
        <v>0</v>
      </c>
      <c r="Q3" s="20">
        <v>0</v>
      </c>
      <c r="R3" s="20">
        <v>0</v>
      </c>
      <c r="S3" s="20">
        <v>0</v>
      </c>
      <c r="T3" s="20">
        <v>138545.75</v>
      </c>
      <c r="U3" s="20">
        <v>0</v>
      </c>
      <c r="V3" s="20">
        <v>24449.25</v>
      </c>
      <c r="W3" s="20">
        <v>162995</v>
      </c>
      <c r="X3" s="20">
        <v>138545.75</v>
      </c>
      <c r="Y3" s="20">
        <f t="shared" ref="Y3:Y6" si="0">IF(OR(D3="05_15_016",D3="05_17_067",D3="05_19_117"),P3,X3)</f>
        <v>138545.75</v>
      </c>
      <c r="Z3" s="20">
        <v>0</v>
      </c>
      <c r="AA3" s="20">
        <v>24449.25</v>
      </c>
      <c r="AB3" s="20">
        <v>162995</v>
      </c>
      <c r="AC3" s="20">
        <v>0</v>
      </c>
      <c r="AD3" s="20">
        <v>0</v>
      </c>
      <c r="AE3" s="15" t="s">
        <v>2036</v>
      </c>
      <c r="AF3" s="15" t="s">
        <v>2035</v>
      </c>
      <c r="AG3" s="16">
        <v>43417</v>
      </c>
      <c r="AH3" s="16">
        <v>43418</v>
      </c>
      <c r="AI3" s="16">
        <v>43423</v>
      </c>
      <c r="AJ3" s="14"/>
      <c r="AK3" s="14"/>
      <c r="AL3" s="19">
        <f t="shared" ref="AL3:AL6" si="1">IF(AND(AI3="",AJ3="",AK3=""),"",SUM(AI3:AK3))</f>
        <v>43423</v>
      </c>
      <c r="AM3" s="18">
        <f t="shared" ref="AM3:AM6" si="2">IF(AL3="","",YEAR(AL3))</f>
        <v>2018</v>
      </c>
      <c r="AN3" s="16">
        <v>43412</v>
      </c>
      <c r="AO3" s="15" t="s">
        <v>2034</v>
      </c>
      <c r="AP3" s="16">
        <v>43434</v>
      </c>
      <c r="AQ3" s="17" t="s">
        <v>2031</v>
      </c>
      <c r="AR3" s="17" t="s">
        <v>2031</v>
      </c>
      <c r="AS3" s="17" t="s">
        <v>2032</v>
      </c>
      <c r="AT3" s="17" t="s">
        <v>2032</v>
      </c>
      <c r="AU3" s="16">
        <v>44196</v>
      </c>
      <c r="AV3" s="15" t="s">
        <v>2030</v>
      </c>
      <c r="AW3" s="16">
        <v>43430</v>
      </c>
      <c r="AX3" s="23">
        <v>44098</v>
      </c>
    </row>
    <row r="4" spans="1:50" x14ac:dyDescent="0.25">
      <c r="A4" s="22">
        <v>2019</v>
      </c>
      <c r="B4" s="15" t="s">
        <v>91</v>
      </c>
      <c r="C4" s="15" t="s">
        <v>91</v>
      </c>
      <c r="D4" s="17" t="s">
        <v>1045</v>
      </c>
      <c r="E4" s="15" t="s">
        <v>1256</v>
      </c>
      <c r="F4" s="15" t="s">
        <v>1257</v>
      </c>
      <c r="G4" s="15" t="s">
        <v>1258</v>
      </c>
      <c r="H4" s="15" t="s">
        <v>1865</v>
      </c>
      <c r="I4" s="17" t="s">
        <v>2033</v>
      </c>
      <c r="J4" s="21">
        <v>1</v>
      </c>
      <c r="K4" s="15" t="s">
        <v>2041</v>
      </c>
      <c r="L4" s="20">
        <v>0</v>
      </c>
      <c r="M4" s="20">
        <v>0</v>
      </c>
      <c r="N4" s="20">
        <v>0</v>
      </c>
      <c r="O4" s="20">
        <v>0</v>
      </c>
      <c r="P4" s="20">
        <v>0</v>
      </c>
      <c r="Q4" s="20">
        <v>0</v>
      </c>
      <c r="R4" s="20">
        <v>0</v>
      </c>
      <c r="S4" s="20">
        <v>0</v>
      </c>
      <c r="T4" s="20">
        <v>1243500</v>
      </c>
      <c r="U4" s="20">
        <v>0</v>
      </c>
      <c r="V4" s="20">
        <v>3730500</v>
      </c>
      <c r="W4" s="20">
        <v>4974000</v>
      </c>
      <c r="X4" s="20">
        <v>1243500</v>
      </c>
      <c r="Y4" s="20">
        <f t="shared" si="0"/>
        <v>1243500</v>
      </c>
      <c r="Z4" s="20">
        <v>0</v>
      </c>
      <c r="AA4" s="20">
        <v>3730500</v>
      </c>
      <c r="AB4" s="20">
        <v>4974000</v>
      </c>
      <c r="AC4" s="20">
        <v>0</v>
      </c>
      <c r="AD4" s="20">
        <v>0</v>
      </c>
      <c r="AE4" s="15" t="s">
        <v>2039</v>
      </c>
      <c r="AF4" s="15" t="s">
        <v>2038</v>
      </c>
      <c r="AG4" s="16">
        <v>43801</v>
      </c>
      <c r="AH4" s="16">
        <v>43802</v>
      </c>
      <c r="AI4" s="16">
        <v>43805</v>
      </c>
      <c r="AJ4" s="14"/>
      <c r="AK4" s="14"/>
      <c r="AL4" s="19">
        <f t="shared" si="1"/>
        <v>43805</v>
      </c>
      <c r="AM4" s="18">
        <f t="shared" si="2"/>
        <v>2019</v>
      </c>
      <c r="AN4" s="16">
        <v>43793</v>
      </c>
      <c r="AO4" s="15" t="s">
        <v>2034</v>
      </c>
      <c r="AP4" s="16">
        <v>43769</v>
      </c>
      <c r="AQ4" s="17" t="s">
        <v>2031</v>
      </c>
      <c r="AR4" s="17" t="s">
        <v>2031</v>
      </c>
      <c r="AS4" s="17" t="s">
        <v>2032</v>
      </c>
      <c r="AT4" s="17" t="s">
        <v>2032</v>
      </c>
      <c r="AU4" s="16">
        <v>43921</v>
      </c>
      <c r="AV4" s="15" t="s">
        <v>2030</v>
      </c>
      <c r="AW4" s="16">
        <v>43818</v>
      </c>
      <c r="AX4" s="23">
        <v>44322</v>
      </c>
    </row>
    <row r="5" spans="1:50" x14ac:dyDescent="0.25">
      <c r="A5" s="22">
        <v>2020</v>
      </c>
      <c r="B5" s="15" t="s">
        <v>91</v>
      </c>
      <c r="C5" s="15" t="s">
        <v>91</v>
      </c>
      <c r="D5" s="17" t="s">
        <v>1045</v>
      </c>
      <c r="E5" s="15" t="s">
        <v>1256</v>
      </c>
      <c r="F5" s="15" t="s">
        <v>1257</v>
      </c>
      <c r="G5" s="15" t="s">
        <v>1258</v>
      </c>
      <c r="H5" s="15" t="s">
        <v>1865</v>
      </c>
      <c r="I5" s="17" t="s">
        <v>2033</v>
      </c>
      <c r="J5" s="21">
        <v>2</v>
      </c>
      <c r="K5" s="15" t="s">
        <v>2040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0</v>
      </c>
      <c r="U5" s="20">
        <v>0</v>
      </c>
      <c r="V5" s="20">
        <v>0</v>
      </c>
      <c r="W5" s="20">
        <v>0</v>
      </c>
      <c r="X5" s="20">
        <v>0</v>
      </c>
      <c r="Y5" s="20">
        <f t="shared" si="0"/>
        <v>0</v>
      </c>
      <c r="Z5" s="20">
        <v>0</v>
      </c>
      <c r="AA5" s="20">
        <v>0</v>
      </c>
      <c r="AB5" s="20">
        <v>0</v>
      </c>
      <c r="AC5" s="20">
        <v>0</v>
      </c>
      <c r="AD5" s="20">
        <v>0</v>
      </c>
      <c r="AE5" s="15" t="s">
        <v>2039</v>
      </c>
      <c r="AF5" s="15" t="s">
        <v>2038</v>
      </c>
      <c r="AG5" s="16">
        <v>44252</v>
      </c>
      <c r="AH5" s="16">
        <v>44260</v>
      </c>
      <c r="AI5" s="14"/>
      <c r="AJ5" s="14"/>
      <c r="AK5" s="14"/>
      <c r="AL5" s="19" t="str">
        <f t="shared" si="1"/>
        <v/>
      </c>
      <c r="AM5" s="18" t="str">
        <f t="shared" si="2"/>
        <v/>
      </c>
      <c r="AN5" s="16">
        <v>43921</v>
      </c>
      <c r="AO5" s="15" t="s">
        <v>2034</v>
      </c>
      <c r="AP5" s="16">
        <v>43921</v>
      </c>
      <c r="AQ5" s="17" t="s">
        <v>2031</v>
      </c>
      <c r="AR5" s="17" t="s">
        <v>2031</v>
      </c>
      <c r="AS5" s="17" t="s">
        <v>2032</v>
      </c>
      <c r="AT5" s="17" t="s">
        <v>2031</v>
      </c>
      <c r="AU5" s="16">
        <v>43921</v>
      </c>
      <c r="AV5" s="15" t="s">
        <v>2030</v>
      </c>
      <c r="AW5" s="14"/>
      <c r="AX5" s="14"/>
    </row>
    <row r="6" spans="1:50" x14ac:dyDescent="0.25">
      <c r="A6" s="22">
        <v>2019</v>
      </c>
      <c r="B6" s="15" t="s">
        <v>111</v>
      </c>
      <c r="C6" s="15" t="s">
        <v>111</v>
      </c>
      <c r="D6" s="17" t="s">
        <v>917</v>
      </c>
      <c r="E6" s="15" t="s">
        <v>1147</v>
      </c>
      <c r="F6" s="15" t="s">
        <v>1148</v>
      </c>
      <c r="G6" s="15" t="s">
        <v>1149</v>
      </c>
      <c r="H6" s="15" t="s">
        <v>1839</v>
      </c>
      <c r="I6" s="17" t="s">
        <v>2033</v>
      </c>
      <c r="J6" s="21">
        <v>2</v>
      </c>
      <c r="K6" s="15" t="s">
        <v>2037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556117.5</v>
      </c>
      <c r="U6" s="20">
        <v>0</v>
      </c>
      <c r="V6" s="20">
        <v>1032789.67</v>
      </c>
      <c r="W6" s="20">
        <v>1588907.17</v>
      </c>
      <c r="X6" s="20">
        <v>556117.5</v>
      </c>
      <c r="Y6" s="20">
        <f t="shared" si="0"/>
        <v>556117.5</v>
      </c>
      <c r="Z6" s="20">
        <v>0</v>
      </c>
      <c r="AA6" s="20">
        <v>1032789.67</v>
      </c>
      <c r="AB6" s="20">
        <v>1588907.17</v>
      </c>
      <c r="AC6" s="20">
        <v>0</v>
      </c>
      <c r="AD6" s="20">
        <v>0</v>
      </c>
      <c r="AE6" s="15" t="s">
        <v>2036</v>
      </c>
      <c r="AF6" s="15" t="s">
        <v>2035</v>
      </c>
      <c r="AG6" s="16">
        <v>43706</v>
      </c>
      <c r="AH6" s="16">
        <v>43707</v>
      </c>
      <c r="AI6" s="16">
        <v>43713</v>
      </c>
      <c r="AJ6" s="14"/>
      <c r="AK6" s="14"/>
      <c r="AL6" s="19">
        <f t="shared" si="1"/>
        <v>43713</v>
      </c>
      <c r="AM6" s="18">
        <f t="shared" si="2"/>
        <v>2019</v>
      </c>
      <c r="AN6" s="16">
        <v>43655</v>
      </c>
      <c r="AO6" s="15" t="s">
        <v>2034</v>
      </c>
      <c r="AP6" s="16">
        <v>43661</v>
      </c>
      <c r="AQ6" s="17" t="s">
        <v>2031</v>
      </c>
      <c r="AR6" s="17" t="s">
        <v>2031</v>
      </c>
      <c r="AS6" s="17" t="s">
        <v>2032</v>
      </c>
      <c r="AT6" s="17" t="s">
        <v>2032</v>
      </c>
      <c r="AU6" s="16">
        <v>43799</v>
      </c>
      <c r="AV6" s="15" t="s">
        <v>2030</v>
      </c>
      <c r="AW6" s="16">
        <v>43734</v>
      </c>
      <c r="AX6" s="23">
        <v>44322</v>
      </c>
    </row>
  </sheetData>
  <autoFilter ref="A2:AX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Projekty</vt:lpstr>
      <vt:lpstr>ŽoP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2021-08-31T06:54:28Z</dcterms:created>
  <dcterms:modified xsi:type="dcterms:W3CDTF">2021-09-07T06:27:27Z</dcterms:modified>
</cp:coreProperties>
</file>